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updateLinks="never"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https://cohororg.sharepoint.com/sites/statistiques/Documents partages/General/STAT_COHOR_INTERNE/S23/STAT - CDGS23/"/>
    </mc:Choice>
  </mc:AlternateContent>
  <xr:revisionPtr revIDLastSave="157" documentId="11_5AC789D9FF2158C87A82BA91CB539FF42A6B7109" xr6:coauthVersionLast="47" xr6:coauthVersionMax="47" xr10:uidLastSave="{DA2273C7-BECF-4D90-98EF-2524A738981A}"/>
  <bookViews>
    <workbookView xWindow="-120" yWindow="-120" windowWidth="29040" windowHeight="15720" tabRatio="741" xr2:uid="{00000000-000D-0000-FFFF-FFFF00000000}"/>
  </bookViews>
  <sheets>
    <sheet name="CDGR60A" sheetId="1" r:id="rId1"/>
    <sheet name="CDGR60D" sheetId="48" r:id="rId2"/>
    <sheet name="CDGR60M" sheetId="2684" r:id="rId3"/>
    <sheet name="NEW GRAPH R60ADM" sheetId="2685" r:id="rId4"/>
    <sheet name="CDGR10A" sheetId="44" r:id="rId5"/>
    <sheet name="CDGR10D" sheetId="105" r:id="rId6"/>
    <sheet name="NEW GRAPH R10AD" sheetId="2686" r:id="rId7"/>
    <sheet name="CDGG60A" sheetId="2687" r:id="rId8"/>
    <sheet name="CDGG60D" sheetId="2688" r:id="rId9"/>
    <sheet name="CDG00H_R060A" sheetId="2689" r:id="rId10"/>
    <sheet name="CDG00H_R060D" sheetId="2690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2690" l="1"/>
  <c r="K7" i="2690" s="1"/>
  <c r="J6" i="2690"/>
  <c r="K6" i="2690" s="1"/>
  <c r="J5" i="2690"/>
  <c r="K5" i="2690" s="1"/>
  <c r="J4" i="2690"/>
  <c r="K4" i="2690" s="1"/>
  <c r="J3" i="2690"/>
  <c r="K3" i="2690" s="1"/>
  <c r="J8" i="2689"/>
  <c r="K8" i="2689" s="1"/>
  <c r="J7" i="2689"/>
  <c r="K7" i="2689" s="1"/>
  <c r="J6" i="2689"/>
  <c r="K6" i="2689" s="1"/>
  <c r="J5" i="2689"/>
  <c r="K5" i="2689" s="1"/>
  <c r="J4" i="2689"/>
  <c r="K4" i="2689" s="1"/>
  <c r="J3" i="2689"/>
  <c r="K3" i="2689" s="1"/>
  <c r="J3" i="1"/>
  <c r="K3" i="1" s="1"/>
  <c r="J4" i="1"/>
  <c r="K4" i="1" s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146" i="2688" l="1"/>
  <c r="K146" i="2688" s="1"/>
  <c r="J145" i="2688"/>
  <c r="K145" i="2688" s="1"/>
  <c r="J144" i="2688"/>
  <c r="K144" i="2688" s="1"/>
  <c r="J143" i="2688"/>
  <c r="K143" i="2688" s="1"/>
  <c r="J142" i="2688"/>
  <c r="K142" i="2688" s="1"/>
  <c r="J141" i="2688"/>
  <c r="K141" i="2688" s="1"/>
  <c r="J140" i="2688"/>
  <c r="K140" i="2688" s="1"/>
  <c r="J139" i="2688"/>
  <c r="K139" i="2688" s="1"/>
  <c r="J138" i="2688"/>
  <c r="K138" i="2688" s="1"/>
  <c r="J137" i="2688"/>
  <c r="K137" i="2688" s="1"/>
  <c r="J136" i="2688"/>
  <c r="K136" i="2688" s="1"/>
  <c r="J135" i="2688"/>
  <c r="K135" i="2688" s="1"/>
  <c r="J134" i="2688"/>
  <c r="K134" i="2688" s="1"/>
  <c r="J133" i="2688"/>
  <c r="K133" i="2688" s="1"/>
  <c r="J132" i="2688"/>
  <c r="K132" i="2688" s="1"/>
  <c r="J131" i="2688"/>
  <c r="K131" i="2688" s="1"/>
  <c r="J130" i="2688"/>
  <c r="K130" i="2688" s="1"/>
  <c r="J129" i="2688"/>
  <c r="K129" i="2688" s="1"/>
  <c r="J128" i="2688"/>
  <c r="K128" i="2688" s="1"/>
  <c r="J127" i="2688"/>
  <c r="K127" i="2688" s="1"/>
  <c r="J126" i="2688"/>
  <c r="K126" i="2688" s="1"/>
  <c r="J125" i="2688"/>
  <c r="K125" i="2688" s="1"/>
  <c r="J124" i="2688"/>
  <c r="K124" i="2688" s="1"/>
  <c r="J123" i="2688"/>
  <c r="K123" i="2688" s="1"/>
  <c r="J122" i="2688"/>
  <c r="K122" i="2688" s="1"/>
  <c r="J121" i="2688"/>
  <c r="K121" i="2688" s="1"/>
  <c r="J120" i="2688"/>
  <c r="K120" i="2688" s="1"/>
  <c r="J119" i="2688"/>
  <c r="K119" i="2688" s="1"/>
  <c r="J118" i="2688"/>
  <c r="K118" i="2688" s="1"/>
  <c r="J117" i="2688"/>
  <c r="K117" i="2688" s="1"/>
  <c r="J116" i="2688"/>
  <c r="K116" i="2688" s="1"/>
  <c r="J115" i="2688"/>
  <c r="K115" i="2688" s="1"/>
  <c r="J114" i="2688"/>
  <c r="K114" i="2688" s="1"/>
  <c r="J113" i="2688"/>
  <c r="K113" i="2688" s="1"/>
  <c r="J112" i="2688"/>
  <c r="K112" i="2688" s="1"/>
  <c r="J111" i="2688"/>
  <c r="K111" i="2688" s="1"/>
  <c r="J110" i="2688"/>
  <c r="K110" i="2688" s="1"/>
  <c r="J109" i="2688"/>
  <c r="K109" i="2688" s="1"/>
  <c r="J108" i="2688"/>
  <c r="K108" i="2688" s="1"/>
  <c r="J107" i="2688"/>
  <c r="K107" i="2688" s="1"/>
  <c r="J106" i="2688"/>
  <c r="K106" i="2688" s="1"/>
  <c r="J105" i="2688"/>
  <c r="K105" i="2688" s="1"/>
  <c r="J104" i="2688"/>
  <c r="K104" i="2688" s="1"/>
  <c r="J103" i="2688"/>
  <c r="K103" i="2688" s="1"/>
  <c r="J102" i="2688"/>
  <c r="K102" i="2688" s="1"/>
  <c r="J101" i="2688"/>
  <c r="K101" i="2688" s="1"/>
  <c r="J100" i="2688"/>
  <c r="K100" i="2688" s="1"/>
  <c r="J99" i="2688"/>
  <c r="K99" i="2688" s="1"/>
  <c r="J98" i="2688"/>
  <c r="K98" i="2688" s="1"/>
  <c r="J97" i="2688"/>
  <c r="K97" i="2688" s="1"/>
  <c r="J96" i="2688"/>
  <c r="K96" i="2688" s="1"/>
  <c r="J95" i="2688"/>
  <c r="K95" i="2688" s="1"/>
  <c r="J94" i="2688"/>
  <c r="K94" i="2688" s="1"/>
  <c r="J93" i="2688"/>
  <c r="K93" i="2688" s="1"/>
  <c r="J92" i="2688"/>
  <c r="K92" i="2688" s="1"/>
  <c r="J91" i="2688"/>
  <c r="K91" i="2688" s="1"/>
  <c r="J90" i="2688"/>
  <c r="K90" i="2688" s="1"/>
  <c r="J89" i="2688"/>
  <c r="K89" i="2688" s="1"/>
  <c r="J88" i="2688"/>
  <c r="K88" i="2688" s="1"/>
  <c r="J87" i="2688"/>
  <c r="K87" i="2688" s="1"/>
  <c r="J86" i="2688"/>
  <c r="K86" i="2688" s="1"/>
  <c r="J85" i="2688"/>
  <c r="K85" i="2688" s="1"/>
  <c r="J84" i="2688"/>
  <c r="K84" i="2688" s="1"/>
  <c r="J83" i="2688"/>
  <c r="K83" i="2688" s="1"/>
  <c r="J82" i="2688"/>
  <c r="K82" i="2688" s="1"/>
  <c r="J81" i="2688"/>
  <c r="K81" i="2688" s="1"/>
  <c r="J80" i="2688"/>
  <c r="K80" i="2688" s="1"/>
  <c r="J79" i="2688"/>
  <c r="K79" i="2688" s="1"/>
  <c r="J78" i="2688"/>
  <c r="K78" i="2688" s="1"/>
  <c r="J77" i="2688"/>
  <c r="K77" i="2688" s="1"/>
  <c r="J76" i="2688"/>
  <c r="K76" i="2688" s="1"/>
  <c r="J75" i="2688"/>
  <c r="K75" i="2688" s="1"/>
  <c r="J74" i="2688"/>
  <c r="K74" i="2688" s="1"/>
  <c r="J73" i="2688"/>
  <c r="K73" i="2688" s="1"/>
  <c r="J72" i="2688"/>
  <c r="K72" i="2688" s="1"/>
  <c r="J71" i="2688"/>
  <c r="K71" i="2688" s="1"/>
  <c r="J70" i="2688"/>
  <c r="K70" i="2688" s="1"/>
  <c r="J69" i="2688"/>
  <c r="K69" i="2688" s="1"/>
  <c r="J68" i="2688"/>
  <c r="K68" i="2688" s="1"/>
  <c r="J67" i="2688"/>
  <c r="K67" i="2688" s="1"/>
  <c r="J66" i="2688"/>
  <c r="K66" i="2688" s="1"/>
  <c r="J65" i="2688"/>
  <c r="K65" i="2688" s="1"/>
  <c r="J64" i="2688"/>
  <c r="K64" i="2688" s="1"/>
  <c r="J63" i="2688"/>
  <c r="K63" i="2688" s="1"/>
  <c r="J62" i="2688"/>
  <c r="K62" i="2688" s="1"/>
  <c r="J61" i="2688"/>
  <c r="K61" i="2688" s="1"/>
  <c r="J60" i="2688"/>
  <c r="K60" i="2688" s="1"/>
  <c r="J59" i="2688"/>
  <c r="K59" i="2688" s="1"/>
  <c r="J58" i="2688"/>
  <c r="K58" i="2688" s="1"/>
  <c r="J57" i="2688"/>
  <c r="K57" i="2688" s="1"/>
  <c r="J56" i="2688"/>
  <c r="K56" i="2688" s="1"/>
  <c r="J55" i="2688"/>
  <c r="K55" i="2688" s="1"/>
  <c r="J54" i="2688"/>
  <c r="K54" i="2688" s="1"/>
  <c r="J53" i="2688"/>
  <c r="K53" i="2688" s="1"/>
  <c r="J52" i="2688"/>
  <c r="K52" i="2688" s="1"/>
  <c r="J51" i="2688"/>
  <c r="K51" i="2688" s="1"/>
  <c r="J50" i="2688"/>
  <c r="K50" i="2688" s="1"/>
  <c r="J49" i="2688"/>
  <c r="K49" i="2688" s="1"/>
  <c r="J48" i="2688"/>
  <c r="K48" i="2688" s="1"/>
  <c r="J47" i="2688"/>
  <c r="K47" i="2688" s="1"/>
  <c r="J46" i="2688"/>
  <c r="K46" i="2688" s="1"/>
  <c r="J45" i="2688"/>
  <c r="K45" i="2688" s="1"/>
  <c r="J44" i="2688"/>
  <c r="K44" i="2688" s="1"/>
  <c r="J43" i="2688"/>
  <c r="K43" i="2688" s="1"/>
  <c r="J42" i="2688"/>
  <c r="K42" i="2688" s="1"/>
  <c r="J41" i="2688"/>
  <c r="K41" i="2688" s="1"/>
  <c r="J40" i="2688"/>
  <c r="K40" i="2688" s="1"/>
  <c r="J39" i="2688"/>
  <c r="K39" i="2688" s="1"/>
  <c r="J38" i="2688"/>
  <c r="K38" i="2688" s="1"/>
  <c r="J37" i="2688"/>
  <c r="K37" i="2688" s="1"/>
  <c r="J36" i="2688"/>
  <c r="K36" i="2688" s="1"/>
  <c r="J35" i="2688"/>
  <c r="K35" i="2688" s="1"/>
  <c r="J34" i="2688"/>
  <c r="K34" i="2688" s="1"/>
  <c r="J33" i="2688"/>
  <c r="K33" i="2688" s="1"/>
  <c r="J32" i="2688"/>
  <c r="K32" i="2688" s="1"/>
  <c r="J31" i="2688"/>
  <c r="K31" i="2688" s="1"/>
  <c r="J30" i="2688"/>
  <c r="K30" i="2688" s="1"/>
  <c r="J29" i="2688"/>
  <c r="K29" i="2688" s="1"/>
  <c r="J28" i="2688"/>
  <c r="K28" i="2688" s="1"/>
  <c r="J27" i="2688"/>
  <c r="K27" i="2688" s="1"/>
  <c r="J26" i="2688"/>
  <c r="K26" i="2688" s="1"/>
  <c r="J25" i="2688"/>
  <c r="K25" i="2688" s="1"/>
  <c r="J24" i="2688"/>
  <c r="K24" i="2688" s="1"/>
  <c r="J23" i="2688"/>
  <c r="K23" i="2688" s="1"/>
  <c r="J22" i="2688"/>
  <c r="K22" i="2688" s="1"/>
  <c r="J21" i="2688"/>
  <c r="K21" i="2688" s="1"/>
  <c r="J20" i="2688"/>
  <c r="K20" i="2688" s="1"/>
  <c r="J19" i="2688"/>
  <c r="K19" i="2688" s="1"/>
  <c r="J18" i="2688"/>
  <c r="K18" i="2688" s="1"/>
  <c r="J17" i="2688"/>
  <c r="K17" i="2688" s="1"/>
  <c r="J16" i="2688"/>
  <c r="K16" i="2688" s="1"/>
  <c r="J15" i="2688"/>
  <c r="K15" i="2688" s="1"/>
  <c r="J14" i="2688"/>
  <c r="K14" i="2688" s="1"/>
  <c r="J13" i="2688"/>
  <c r="K13" i="2688" s="1"/>
  <c r="J12" i="2688"/>
  <c r="K12" i="2688" s="1"/>
  <c r="J11" i="2688"/>
  <c r="K11" i="2688" s="1"/>
  <c r="J10" i="2688"/>
  <c r="K10" i="2688" s="1"/>
  <c r="J9" i="2688"/>
  <c r="K9" i="2688" s="1"/>
  <c r="J8" i="2688"/>
  <c r="K8" i="2688" s="1"/>
  <c r="J7" i="2688"/>
  <c r="K7" i="2688" s="1"/>
  <c r="J6" i="2688"/>
  <c r="K6" i="2688" s="1"/>
  <c r="J5" i="2688"/>
  <c r="K5" i="2688" s="1"/>
  <c r="J4" i="2688"/>
  <c r="K4" i="2688" s="1"/>
  <c r="J3" i="2688"/>
  <c r="K3" i="2688" s="1"/>
  <c r="J27" i="2687" l="1"/>
  <c r="K27" i="2687" s="1"/>
  <c r="J28" i="2687"/>
  <c r="K28" i="2687" s="1"/>
  <c r="J29" i="2687"/>
  <c r="K29" i="2687" s="1"/>
  <c r="J30" i="2687"/>
  <c r="K30" i="2687" s="1"/>
  <c r="J31" i="2687"/>
  <c r="K31" i="2687" s="1"/>
  <c r="J32" i="2687"/>
  <c r="K32" i="2687" s="1"/>
  <c r="J33" i="2687"/>
  <c r="K33" i="2687" s="1"/>
  <c r="J34" i="2687"/>
  <c r="K34" i="2687" s="1"/>
  <c r="J35" i="2687"/>
  <c r="K35" i="2687" s="1"/>
  <c r="J36" i="2687"/>
  <c r="K36" i="2687" s="1"/>
  <c r="J37" i="2687"/>
  <c r="K37" i="2687" s="1"/>
  <c r="J38" i="2687"/>
  <c r="K38" i="2687" s="1"/>
  <c r="J39" i="2687"/>
  <c r="K39" i="2687" s="1"/>
  <c r="J40" i="2687"/>
  <c r="K40" i="2687" s="1"/>
  <c r="J41" i="2687"/>
  <c r="K41" i="2687" s="1"/>
  <c r="J42" i="2687"/>
  <c r="K42" i="2687" s="1"/>
  <c r="J43" i="2687"/>
  <c r="K43" i="2687" s="1"/>
  <c r="J44" i="2687"/>
  <c r="K44" i="2687" s="1"/>
  <c r="J45" i="2687"/>
  <c r="K45" i="2687" s="1"/>
  <c r="J46" i="2687"/>
  <c r="K46" i="2687" s="1"/>
  <c r="J47" i="2687"/>
  <c r="K47" i="2687" s="1"/>
  <c r="J48" i="2687"/>
  <c r="K48" i="2687" s="1"/>
  <c r="J49" i="2687"/>
  <c r="K49" i="2687" s="1"/>
  <c r="J50" i="2687"/>
  <c r="K50" i="2687" s="1"/>
  <c r="J51" i="2687"/>
  <c r="K51" i="2687" s="1"/>
  <c r="J52" i="2687"/>
  <c r="K52" i="2687" s="1"/>
  <c r="J53" i="2687"/>
  <c r="K53" i="2687" s="1"/>
  <c r="J54" i="2687"/>
  <c r="K54" i="2687" s="1"/>
  <c r="J55" i="2687"/>
  <c r="K55" i="2687" s="1"/>
  <c r="J56" i="2687"/>
  <c r="K56" i="2687" s="1"/>
  <c r="J57" i="2687"/>
  <c r="K57" i="2687" s="1"/>
  <c r="J58" i="2687"/>
  <c r="K58" i="2687" s="1"/>
  <c r="J59" i="2687"/>
  <c r="K59" i="2687" s="1"/>
  <c r="J60" i="2687"/>
  <c r="K60" i="2687" s="1"/>
  <c r="J61" i="2687"/>
  <c r="K61" i="2687" s="1"/>
  <c r="J62" i="2687"/>
  <c r="K62" i="2687" s="1"/>
  <c r="J63" i="2687"/>
  <c r="K63" i="2687" s="1"/>
  <c r="J64" i="2687"/>
  <c r="K64" i="2687" s="1"/>
  <c r="J65" i="2687"/>
  <c r="K65" i="2687" s="1"/>
  <c r="J66" i="2687"/>
  <c r="K66" i="2687" s="1"/>
  <c r="J67" i="2687"/>
  <c r="K67" i="2687" s="1"/>
  <c r="J68" i="2687"/>
  <c r="K68" i="2687" s="1"/>
  <c r="J69" i="2687"/>
  <c r="K69" i="2687" s="1"/>
  <c r="J70" i="2687"/>
  <c r="K70" i="2687" s="1"/>
  <c r="J71" i="2687"/>
  <c r="K71" i="2687" s="1"/>
  <c r="J72" i="2687"/>
  <c r="K72" i="2687" s="1"/>
  <c r="J73" i="2687"/>
  <c r="K73" i="2687" s="1"/>
  <c r="J74" i="2687"/>
  <c r="K74" i="2687" s="1"/>
  <c r="J75" i="2687"/>
  <c r="K75" i="2687" s="1"/>
  <c r="J76" i="2687"/>
  <c r="K76" i="2687" s="1"/>
  <c r="J77" i="2687"/>
  <c r="K77" i="2687" s="1"/>
  <c r="J78" i="2687"/>
  <c r="K78" i="2687" s="1"/>
  <c r="J79" i="2687"/>
  <c r="K79" i="2687" s="1"/>
  <c r="J80" i="2687"/>
  <c r="K80" i="2687" s="1"/>
  <c r="J81" i="2687"/>
  <c r="K81" i="2687" s="1"/>
  <c r="J82" i="2687"/>
  <c r="K82" i="2687" s="1"/>
  <c r="J83" i="2687"/>
  <c r="K83" i="2687" s="1"/>
  <c r="J84" i="2687"/>
  <c r="K84" i="2687" s="1"/>
  <c r="J85" i="2687"/>
  <c r="K85" i="2687" s="1"/>
  <c r="J86" i="2687"/>
  <c r="K86" i="2687" s="1"/>
  <c r="J87" i="2687"/>
  <c r="K87" i="2687" s="1"/>
  <c r="J88" i="2687"/>
  <c r="K88" i="2687" s="1"/>
  <c r="J89" i="2687"/>
  <c r="K89" i="2687" s="1"/>
  <c r="J90" i="2687"/>
  <c r="K90" i="2687" s="1"/>
  <c r="J91" i="2687"/>
  <c r="K91" i="2687" s="1"/>
  <c r="J92" i="2687"/>
  <c r="K92" i="2687" s="1"/>
  <c r="J93" i="2687"/>
  <c r="K93" i="2687" s="1"/>
  <c r="J94" i="2687"/>
  <c r="K94" i="2687" s="1"/>
  <c r="J95" i="2687"/>
  <c r="K95" i="2687" s="1"/>
  <c r="J96" i="2687"/>
  <c r="K96" i="2687" s="1"/>
  <c r="J97" i="2687"/>
  <c r="K97" i="2687" s="1"/>
  <c r="J98" i="2687"/>
  <c r="K98" i="2687" s="1"/>
  <c r="J99" i="2687"/>
  <c r="K99" i="2687" s="1"/>
  <c r="J100" i="2687"/>
  <c r="K100" i="2687" s="1"/>
  <c r="J101" i="2687"/>
  <c r="K101" i="2687" s="1"/>
  <c r="J102" i="2687"/>
  <c r="K102" i="2687" s="1"/>
  <c r="J103" i="2687"/>
  <c r="K103" i="2687" s="1"/>
  <c r="J104" i="2687"/>
  <c r="K104" i="2687" s="1"/>
  <c r="J105" i="2687"/>
  <c r="K105" i="2687" s="1"/>
  <c r="J106" i="2687"/>
  <c r="K106" i="2687" s="1"/>
  <c r="J107" i="2687"/>
  <c r="K107" i="2687" s="1"/>
  <c r="J108" i="2687"/>
  <c r="K108" i="2687" s="1"/>
  <c r="J109" i="2687"/>
  <c r="K109" i="2687" s="1"/>
  <c r="J110" i="2687"/>
  <c r="K110" i="2687" s="1"/>
  <c r="J111" i="2687"/>
  <c r="K111" i="2687" s="1"/>
  <c r="J112" i="2687"/>
  <c r="K112" i="2687" s="1"/>
  <c r="J113" i="2687"/>
  <c r="K113" i="2687" s="1"/>
  <c r="J114" i="2687"/>
  <c r="K114" i="2687" s="1"/>
  <c r="J115" i="2687"/>
  <c r="K115" i="2687" s="1"/>
  <c r="J116" i="2687"/>
  <c r="K116" i="2687" s="1"/>
  <c r="J117" i="2687"/>
  <c r="K117" i="2687" s="1"/>
  <c r="J118" i="2687"/>
  <c r="K118" i="2687" s="1"/>
  <c r="J119" i="2687"/>
  <c r="K119" i="2687" s="1"/>
  <c r="J120" i="2687"/>
  <c r="K120" i="2687" s="1"/>
  <c r="J121" i="2687"/>
  <c r="K121" i="2687" s="1"/>
  <c r="J122" i="2687"/>
  <c r="K122" i="2687" s="1"/>
  <c r="J123" i="2687"/>
  <c r="K123" i="2687" s="1"/>
  <c r="J124" i="2687"/>
  <c r="K124" i="2687" s="1"/>
  <c r="J125" i="2687"/>
  <c r="K125" i="2687" s="1"/>
  <c r="J126" i="2687"/>
  <c r="K126" i="2687" s="1"/>
  <c r="J127" i="2687"/>
  <c r="K127" i="2687" s="1"/>
  <c r="J128" i="2687"/>
  <c r="K128" i="2687" s="1"/>
  <c r="J129" i="2687"/>
  <c r="K129" i="2687" s="1"/>
  <c r="J130" i="2687"/>
  <c r="K130" i="2687" s="1"/>
  <c r="J131" i="2687"/>
  <c r="K131" i="2687" s="1"/>
  <c r="J132" i="2687"/>
  <c r="K132" i="2687" s="1"/>
  <c r="J133" i="2687"/>
  <c r="K133" i="2687" s="1"/>
  <c r="J134" i="2687"/>
  <c r="K134" i="2687" s="1"/>
  <c r="J135" i="2687"/>
  <c r="K135" i="2687" s="1"/>
  <c r="J136" i="2687"/>
  <c r="K136" i="2687" s="1"/>
  <c r="J137" i="2687"/>
  <c r="K137" i="2687" s="1"/>
  <c r="J138" i="2687"/>
  <c r="K138" i="2687" s="1"/>
  <c r="J139" i="2687"/>
  <c r="K139" i="2687" s="1"/>
  <c r="J140" i="2687"/>
  <c r="K140" i="2687" s="1"/>
  <c r="J141" i="2687"/>
  <c r="K141" i="2687" s="1"/>
  <c r="J142" i="2687"/>
  <c r="K142" i="2687" s="1"/>
  <c r="J143" i="2687"/>
  <c r="K143" i="2687" s="1"/>
  <c r="J144" i="2687"/>
  <c r="K144" i="2687" s="1"/>
  <c r="J145" i="2687"/>
  <c r="K145" i="2687" s="1"/>
  <c r="J146" i="2687"/>
  <c r="K146" i="2687" s="1"/>
  <c r="J26" i="2687"/>
  <c r="K26" i="2687" s="1"/>
  <c r="J25" i="2687"/>
  <c r="K25" i="2687" s="1"/>
  <c r="J24" i="2687"/>
  <c r="K24" i="2687" s="1"/>
  <c r="J23" i="2687"/>
  <c r="K23" i="2687" s="1"/>
  <c r="J22" i="2687"/>
  <c r="K22" i="2687" s="1"/>
  <c r="J21" i="2687"/>
  <c r="K21" i="2687" s="1"/>
  <c r="J20" i="2687"/>
  <c r="K20" i="2687" s="1"/>
  <c r="J19" i="2687"/>
  <c r="K19" i="2687" s="1"/>
  <c r="J18" i="2687"/>
  <c r="K18" i="2687" s="1"/>
  <c r="J17" i="2687"/>
  <c r="K17" i="2687" s="1"/>
  <c r="J16" i="2687"/>
  <c r="K16" i="2687" s="1"/>
  <c r="J15" i="2687"/>
  <c r="K15" i="2687" s="1"/>
  <c r="J14" i="2687"/>
  <c r="K14" i="2687" s="1"/>
  <c r="J13" i="2687"/>
  <c r="K13" i="2687" s="1"/>
  <c r="J12" i="2687"/>
  <c r="K12" i="2687" s="1"/>
  <c r="J11" i="2687"/>
  <c r="K11" i="2687" s="1"/>
  <c r="J10" i="2687"/>
  <c r="K10" i="2687" s="1"/>
  <c r="J9" i="2687"/>
  <c r="K9" i="2687" s="1"/>
  <c r="J8" i="2687"/>
  <c r="K8" i="2687" s="1"/>
  <c r="J7" i="2687"/>
  <c r="K7" i="2687" s="1"/>
  <c r="J6" i="2687"/>
  <c r="K6" i="2687" s="1"/>
  <c r="J5" i="2687"/>
  <c r="K5" i="2687" s="1"/>
  <c r="J4" i="2687"/>
  <c r="K4" i="2687" s="1"/>
  <c r="J3" i="2687"/>
  <c r="K3" i="2687" s="1"/>
  <c r="M4" i="2684" l="1"/>
  <c r="M5" i="2684"/>
  <c r="M6" i="2684"/>
  <c r="M7" i="2684"/>
  <c r="M8" i="2684"/>
  <c r="M9" i="2684"/>
  <c r="M10" i="2684"/>
  <c r="M11" i="2684"/>
  <c r="M12" i="2684"/>
  <c r="M13" i="2684"/>
  <c r="M14" i="2684"/>
  <c r="M15" i="2684"/>
  <c r="M16" i="2684"/>
  <c r="M17" i="2684"/>
  <c r="M18" i="2684"/>
  <c r="M19" i="2684"/>
  <c r="M20" i="2684"/>
  <c r="M21" i="2684"/>
  <c r="M22" i="2684"/>
  <c r="M23" i="2684"/>
  <c r="M24" i="2684"/>
  <c r="M25" i="2684"/>
  <c r="M26" i="2684"/>
  <c r="M3" i="2684"/>
  <c r="J3" i="2684" l="1"/>
  <c r="K3" i="2684" s="1"/>
  <c r="J4" i="2684"/>
  <c r="K4" i="2684" s="1"/>
  <c r="J5" i="2684"/>
  <c r="K5" i="2684" s="1"/>
  <c r="J6" i="2684"/>
  <c r="K6" i="2684" s="1"/>
  <c r="J7" i="2684"/>
  <c r="K7" i="2684" s="1"/>
  <c r="J8" i="2684"/>
  <c r="K8" i="2684" s="1"/>
  <c r="J9" i="2684"/>
  <c r="K9" i="2684" s="1"/>
  <c r="J10" i="2684"/>
  <c r="K10" i="2684" s="1"/>
  <c r="J11" i="2684"/>
  <c r="K11" i="2684" s="1"/>
  <c r="J12" i="2684"/>
  <c r="K12" i="2684" s="1"/>
  <c r="J13" i="2684"/>
  <c r="K13" i="2684" s="1"/>
  <c r="J14" i="2684"/>
  <c r="K14" i="2684" s="1"/>
  <c r="J15" i="2684"/>
  <c r="K15" i="2684" s="1"/>
  <c r="J16" i="2684"/>
  <c r="K16" i="2684" s="1"/>
  <c r="J17" i="2684"/>
  <c r="K17" i="2684" s="1"/>
  <c r="J18" i="2684"/>
  <c r="K18" i="2684" s="1"/>
  <c r="J19" i="2684"/>
  <c r="K19" i="2684" s="1"/>
  <c r="J20" i="2684"/>
  <c r="K20" i="2684" s="1"/>
  <c r="J21" i="2684"/>
  <c r="K21" i="2684" s="1"/>
  <c r="J22" i="2684"/>
  <c r="K22" i="2684" s="1"/>
  <c r="J23" i="2684"/>
  <c r="K23" i="2684" s="1"/>
  <c r="J24" i="2684"/>
  <c r="K24" i="2684" s="1"/>
  <c r="J25" i="2684"/>
  <c r="K25" i="2684" s="1"/>
  <c r="J26" i="2684"/>
  <c r="K26" i="2684" s="1"/>
  <c r="C3" i="2686" l="1"/>
  <c r="C4" i="2686"/>
  <c r="C5" i="2686"/>
  <c r="C6" i="2686"/>
  <c r="C7" i="2686"/>
  <c r="C8" i="2686"/>
  <c r="C9" i="2686"/>
  <c r="C10" i="2686"/>
  <c r="C11" i="2686"/>
  <c r="C12" i="2686"/>
  <c r="C13" i="2686"/>
  <c r="C14" i="2686"/>
  <c r="C15" i="2686"/>
  <c r="C16" i="2686"/>
  <c r="C17" i="2686"/>
  <c r="C18" i="2686"/>
  <c r="C19" i="2686"/>
  <c r="C20" i="2686"/>
  <c r="C21" i="2686"/>
  <c r="C22" i="2686"/>
  <c r="C23" i="2686"/>
  <c r="C24" i="2686"/>
  <c r="C25" i="2686"/>
  <c r="C26" i="2686"/>
  <c r="C27" i="2686"/>
  <c r="C28" i="2686"/>
  <c r="C29" i="2686"/>
  <c r="C30" i="2686"/>
  <c r="C31" i="2686"/>
  <c r="C32" i="2686"/>
  <c r="C33" i="2686"/>
  <c r="C34" i="2686"/>
  <c r="C35" i="2686"/>
  <c r="C36" i="2686"/>
  <c r="C37" i="2686"/>
  <c r="C38" i="2686"/>
  <c r="C39" i="2686"/>
  <c r="C40" i="2686"/>
  <c r="C41" i="2686"/>
  <c r="C42" i="2686"/>
  <c r="C43" i="2686"/>
  <c r="C44" i="2686"/>
  <c r="C45" i="2686"/>
  <c r="C46" i="2686"/>
  <c r="C47" i="2686"/>
  <c r="C48" i="2686"/>
  <c r="C49" i="2686"/>
  <c r="C50" i="2686"/>
  <c r="C51" i="2686"/>
  <c r="C52" i="2686"/>
  <c r="C53" i="2686"/>
  <c r="C54" i="2686"/>
  <c r="C55" i="2686"/>
  <c r="C56" i="2686"/>
  <c r="C57" i="2686"/>
  <c r="C58" i="2686"/>
  <c r="C59" i="2686"/>
  <c r="C60" i="2686"/>
  <c r="C61" i="2686"/>
  <c r="C62" i="2686"/>
  <c r="C63" i="2686"/>
  <c r="C64" i="2686"/>
  <c r="C65" i="2686"/>
  <c r="C66" i="2686"/>
  <c r="C67" i="2686"/>
  <c r="C68" i="2686"/>
  <c r="C69" i="2686"/>
  <c r="C70" i="2686"/>
  <c r="C71" i="2686"/>
  <c r="C72" i="2686"/>
  <c r="C73" i="2686"/>
  <c r="C74" i="2686"/>
  <c r="C75" i="2686"/>
  <c r="C76" i="2686"/>
  <c r="C77" i="2686"/>
  <c r="C78" i="2686"/>
  <c r="C79" i="2686"/>
  <c r="C80" i="2686"/>
  <c r="C81" i="2686"/>
  <c r="C82" i="2686"/>
  <c r="C83" i="2686"/>
  <c r="C84" i="2686"/>
  <c r="C85" i="2686"/>
  <c r="C86" i="2686"/>
  <c r="C87" i="2686"/>
  <c r="C88" i="2686"/>
  <c r="C89" i="2686"/>
  <c r="C90" i="2686"/>
  <c r="C91" i="2686"/>
  <c r="C92" i="2686"/>
  <c r="C93" i="2686"/>
  <c r="C94" i="2686"/>
  <c r="C95" i="2686"/>
  <c r="C96" i="2686"/>
  <c r="C97" i="2686"/>
  <c r="C98" i="2686"/>
  <c r="C99" i="2686"/>
  <c r="C100" i="2686"/>
  <c r="C101" i="2686"/>
  <c r="C102" i="2686"/>
  <c r="C103" i="2686"/>
  <c r="C104" i="2686"/>
  <c r="C105" i="2686"/>
  <c r="C106" i="2686"/>
  <c r="C107" i="2686"/>
  <c r="C108" i="2686"/>
  <c r="C109" i="2686"/>
  <c r="C110" i="2686"/>
  <c r="C111" i="2686"/>
  <c r="C112" i="2686"/>
  <c r="C113" i="2686"/>
  <c r="C114" i="2686"/>
  <c r="C115" i="2686"/>
  <c r="C116" i="2686"/>
  <c r="C117" i="2686"/>
  <c r="C118" i="2686"/>
  <c r="C119" i="2686"/>
  <c r="C120" i="2686"/>
  <c r="C121" i="2686"/>
  <c r="C122" i="2686"/>
  <c r="C123" i="2686"/>
  <c r="C124" i="2686"/>
  <c r="C125" i="2686"/>
  <c r="C126" i="2686"/>
  <c r="C127" i="2686"/>
  <c r="C128" i="2686"/>
  <c r="C129" i="2686"/>
  <c r="C130" i="2686"/>
  <c r="C131" i="2686"/>
  <c r="C132" i="2686"/>
  <c r="C133" i="2686"/>
  <c r="C134" i="2686"/>
  <c r="C135" i="2686"/>
  <c r="C136" i="2686"/>
  <c r="C137" i="2686"/>
  <c r="C138" i="2686"/>
  <c r="C139" i="2686"/>
  <c r="C140" i="2686"/>
  <c r="C141" i="2686"/>
  <c r="C142" i="2686"/>
  <c r="C143" i="2686"/>
  <c r="C144" i="2686"/>
  <c r="C145" i="2686"/>
  <c r="C2" i="2686"/>
  <c r="J4" i="105"/>
  <c r="B3" i="2686" s="1"/>
  <c r="J5" i="105"/>
  <c r="B4" i="2686" s="1"/>
  <c r="J6" i="105"/>
  <c r="B5" i="2686" s="1"/>
  <c r="J7" i="105"/>
  <c r="K7" i="105" s="1"/>
  <c r="J8" i="105"/>
  <c r="B7" i="2686" s="1"/>
  <c r="J9" i="105"/>
  <c r="B8" i="2686" s="1"/>
  <c r="J10" i="105"/>
  <c r="B9" i="2686" s="1"/>
  <c r="J11" i="105"/>
  <c r="K11" i="105" s="1"/>
  <c r="J12" i="105"/>
  <c r="B11" i="2686" s="1"/>
  <c r="J13" i="105"/>
  <c r="K13" i="105" s="1"/>
  <c r="J14" i="105"/>
  <c r="B13" i="2686" s="1"/>
  <c r="J15" i="105"/>
  <c r="K15" i="105" s="1"/>
  <c r="J16" i="105"/>
  <c r="B15" i="2686" s="1"/>
  <c r="J17" i="105"/>
  <c r="B16" i="2686" s="1"/>
  <c r="J18" i="105"/>
  <c r="B17" i="2686" s="1"/>
  <c r="J19" i="105"/>
  <c r="K19" i="105" s="1"/>
  <c r="J20" i="105"/>
  <c r="B19" i="2686" s="1"/>
  <c r="J21" i="105"/>
  <c r="B20" i="2686" s="1"/>
  <c r="J22" i="105"/>
  <c r="B21" i="2686" s="1"/>
  <c r="J23" i="105"/>
  <c r="K23" i="105" s="1"/>
  <c r="J24" i="105"/>
  <c r="B23" i="2686" s="1"/>
  <c r="J25" i="105"/>
  <c r="B24" i="2686" s="1"/>
  <c r="J26" i="105"/>
  <c r="B25" i="2686" s="1"/>
  <c r="J27" i="105"/>
  <c r="K27" i="105" s="1"/>
  <c r="J28" i="105"/>
  <c r="B27" i="2686" s="1"/>
  <c r="J29" i="105"/>
  <c r="K29" i="105" s="1"/>
  <c r="J30" i="105"/>
  <c r="B29" i="2686" s="1"/>
  <c r="J31" i="105"/>
  <c r="B30" i="2686" s="1"/>
  <c r="J32" i="105"/>
  <c r="B31" i="2686" s="1"/>
  <c r="J33" i="105"/>
  <c r="B32" i="2686" s="1"/>
  <c r="J34" i="105"/>
  <c r="B33" i="2686" s="1"/>
  <c r="J35" i="105"/>
  <c r="B34" i="2686" s="1"/>
  <c r="J36" i="105"/>
  <c r="B35" i="2686" s="1"/>
  <c r="J37" i="105"/>
  <c r="B36" i="2686" s="1"/>
  <c r="J38" i="105"/>
  <c r="B37" i="2686" s="1"/>
  <c r="J39" i="105"/>
  <c r="B38" i="2686" s="1"/>
  <c r="J40" i="105"/>
  <c r="B39" i="2686" s="1"/>
  <c r="J41" i="105"/>
  <c r="B40" i="2686" s="1"/>
  <c r="J42" i="105"/>
  <c r="B41" i="2686" s="1"/>
  <c r="J43" i="105"/>
  <c r="K43" i="105" s="1"/>
  <c r="J44" i="105"/>
  <c r="B43" i="2686" s="1"/>
  <c r="J45" i="105"/>
  <c r="K45" i="105" s="1"/>
  <c r="J46" i="105"/>
  <c r="B45" i="2686" s="1"/>
  <c r="J47" i="105"/>
  <c r="B46" i="2686" s="1"/>
  <c r="J48" i="105"/>
  <c r="B47" i="2686" s="1"/>
  <c r="J49" i="105"/>
  <c r="K49" i="105" s="1"/>
  <c r="J50" i="105"/>
  <c r="B49" i="2686" s="1"/>
  <c r="J51" i="105"/>
  <c r="K51" i="105" s="1"/>
  <c r="J52" i="105"/>
  <c r="B51" i="2686" s="1"/>
  <c r="J53" i="105"/>
  <c r="B52" i="2686" s="1"/>
  <c r="J54" i="105"/>
  <c r="B53" i="2686" s="1"/>
  <c r="J55" i="105"/>
  <c r="B54" i="2686" s="1"/>
  <c r="J56" i="105"/>
  <c r="B55" i="2686" s="1"/>
  <c r="J57" i="105"/>
  <c r="K57" i="105" s="1"/>
  <c r="J58" i="105"/>
  <c r="B57" i="2686" s="1"/>
  <c r="J59" i="105"/>
  <c r="K59" i="105" s="1"/>
  <c r="J60" i="105"/>
  <c r="B59" i="2686" s="1"/>
  <c r="J61" i="105"/>
  <c r="B60" i="2686" s="1"/>
  <c r="J62" i="105"/>
  <c r="B61" i="2686" s="1"/>
  <c r="J63" i="105"/>
  <c r="B62" i="2686" s="1"/>
  <c r="J64" i="105"/>
  <c r="B63" i="2686" s="1"/>
  <c r="J65" i="105"/>
  <c r="B64" i="2686" s="1"/>
  <c r="J66" i="105"/>
  <c r="B65" i="2686" s="1"/>
  <c r="J67" i="105"/>
  <c r="K67" i="105" s="1"/>
  <c r="J68" i="105"/>
  <c r="B67" i="2686" s="1"/>
  <c r="J69" i="105"/>
  <c r="B68" i="2686" s="1"/>
  <c r="J70" i="105"/>
  <c r="B69" i="2686" s="1"/>
  <c r="J71" i="105"/>
  <c r="K71" i="105" s="1"/>
  <c r="J72" i="105"/>
  <c r="B71" i="2686" s="1"/>
  <c r="J73" i="105"/>
  <c r="B72" i="2686" s="1"/>
  <c r="J74" i="105"/>
  <c r="B73" i="2686" s="1"/>
  <c r="J75" i="105"/>
  <c r="K75" i="105" s="1"/>
  <c r="J76" i="105"/>
  <c r="B75" i="2686" s="1"/>
  <c r="J77" i="105"/>
  <c r="K77" i="105" s="1"/>
  <c r="J78" i="105"/>
  <c r="B77" i="2686" s="1"/>
  <c r="J79" i="105"/>
  <c r="B78" i="2686" s="1"/>
  <c r="J80" i="105"/>
  <c r="B79" i="2686" s="1"/>
  <c r="J81" i="105"/>
  <c r="B80" i="2686" s="1"/>
  <c r="J82" i="105"/>
  <c r="B81" i="2686" s="1"/>
  <c r="J83" i="105"/>
  <c r="K83" i="105" s="1"/>
  <c r="J84" i="105"/>
  <c r="B83" i="2686" s="1"/>
  <c r="J85" i="105"/>
  <c r="B84" i="2686" s="1"/>
  <c r="J86" i="105"/>
  <c r="B85" i="2686" s="1"/>
  <c r="J87" i="105"/>
  <c r="B86" i="2686" s="1"/>
  <c r="J88" i="105"/>
  <c r="B87" i="2686" s="1"/>
  <c r="J89" i="105"/>
  <c r="B88" i="2686" s="1"/>
  <c r="J90" i="105"/>
  <c r="B89" i="2686" s="1"/>
  <c r="J91" i="105"/>
  <c r="K91" i="105" s="1"/>
  <c r="J92" i="105"/>
  <c r="B91" i="2686" s="1"/>
  <c r="J93" i="105"/>
  <c r="K93" i="105" s="1"/>
  <c r="J94" i="105"/>
  <c r="B93" i="2686" s="1"/>
  <c r="J95" i="105"/>
  <c r="B94" i="2686" s="1"/>
  <c r="J96" i="105"/>
  <c r="B95" i="2686" s="1"/>
  <c r="J97" i="105"/>
  <c r="B96" i="2686" s="1"/>
  <c r="J98" i="105"/>
  <c r="B97" i="2686" s="1"/>
  <c r="J99" i="105"/>
  <c r="B98" i="2686" s="1"/>
  <c r="J100" i="105"/>
  <c r="B99" i="2686" s="1"/>
  <c r="J101" i="105"/>
  <c r="B100" i="2686" s="1"/>
  <c r="J102" i="105"/>
  <c r="B101" i="2686" s="1"/>
  <c r="J103" i="105"/>
  <c r="B102" i="2686" s="1"/>
  <c r="J104" i="105"/>
  <c r="B103" i="2686" s="1"/>
  <c r="J105" i="105"/>
  <c r="B104" i="2686" s="1"/>
  <c r="J106" i="105"/>
  <c r="B105" i="2686" s="1"/>
  <c r="J107" i="105"/>
  <c r="K107" i="105" s="1"/>
  <c r="J108" i="105"/>
  <c r="B107" i="2686" s="1"/>
  <c r="J109" i="105"/>
  <c r="K109" i="105" s="1"/>
  <c r="J110" i="105"/>
  <c r="B109" i="2686" s="1"/>
  <c r="J111" i="105"/>
  <c r="B110" i="2686" s="1"/>
  <c r="J112" i="105"/>
  <c r="B111" i="2686" s="1"/>
  <c r="J113" i="105"/>
  <c r="B112" i="2686" s="1"/>
  <c r="J114" i="105"/>
  <c r="B113" i="2686" s="1"/>
  <c r="J115" i="105"/>
  <c r="B114" i="2686" s="1"/>
  <c r="J116" i="105"/>
  <c r="B115" i="2686" s="1"/>
  <c r="J117" i="105"/>
  <c r="B116" i="2686" s="1"/>
  <c r="J118" i="105"/>
  <c r="B117" i="2686" s="1"/>
  <c r="J119" i="105"/>
  <c r="B118" i="2686" s="1"/>
  <c r="J120" i="105"/>
  <c r="B119" i="2686" s="1"/>
  <c r="J121" i="105"/>
  <c r="B120" i="2686" s="1"/>
  <c r="J122" i="105"/>
  <c r="B121" i="2686" s="1"/>
  <c r="J123" i="105"/>
  <c r="K123" i="105" s="1"/>
  <c r="J124" i="105"/>
  <c r="B123" i="2686" s="1"/>
  <c r="J125" i="105"/>
  <c r="K125" i="105" s="1"/>
  <c r="J126" i="105"/>
  <c r="B125" i="2686" s="1"/>
  <c r="J127" i="105"/>
  <c r="B126" i="2686" s="1"/>
  <c r="J128" i="105"/>
  <c r="B127" i="2686" s="1"/>
  <c r="J129" i="105"/>
  <c r="B128" i="2686" s="1"/>
  <c r="J130" i="105"/>
  <c r="B129" i="2686" s="1"/>
  <c r="J131" i="105"/>
  <c r="K131" i="105" s="1"/>
  <c r="J132" i="105"/>
  <c r="B131" i="2686" s="1"/>
  <c r="J133" i="105"/>
  <c r="B132" i="2686" s="1"/>
  <c r="J134" i="105"/>
  <c r="B133" i="2686" s="1"/>
  <c r="J135" i="105"/>
  <c r="B134" i="2686" s="1"/>
  <c r="J136" i="105"/>
  <c r="B135" i="2686" s="1"/>
  <c r="J137" i="105"/>
  <c r="K137" i="105" s="1"/>
  <c r="J138" i="105"/>
  <c r="B137" i="2686" s="1"/>
  <c r="J139" i="105"/>
  <c r="B138" i="2686" s="1"/>
  <c r="J140" i="105"/>
  <c r="B139" i="2686" s="1"/>
  <c r="J141" i="105"/>
  <c r="K141" i="105" s="1"/>
  <c r="J142" i="105"/>
  <c r="B141" i="2686" s="1"/>
  <c r="J143" i="105"/>
  <c r="B142" i="2686" s="1"/>
  <c r="J144" i="105"/>
  <c r="B143" i="2686" s="1"/>
  <c r="J145" i="105"/>
  <c r="K145" i="105" s="1"/>
  <c r="J146" i="105"/>
  <c r="B145" i="2686" s="1"/>
  <c r="J3" i="105"/>
  <c r="K3" i="105" s="1"/>
  <c r="E113" i="2686"/>
  <c r="E114" i="2686"/>
  <c r="E115" i="2686"/>
  <c r="E116" i="2686"/>
  <c r="E117" i="2686"/>
  <c r="E118" i="2686"/>
  <c r="E119" i="2686"/>
  <c r="E120" i="2686"/>
  <c r="E121" i="2686"/>
  <c r="E122" i="2686"/>
  <c r="E123" i="2686"/>
  <c r="E124" i="2686"/>
  <c r="E125" i="2686"/>
  <c r="E126" i="2686"/>
  <c r="E127" i="2686"/>
  <c r="E128" i="2686"/>
  <c r="E129" i="2686"/>
  <c r="E130" i="2686"/>
  <c r="E131" i="2686"/>
  <c r="E132" i="2686"/>
  <c r="E133" i="2686"/>
  <c r="E134" i="2686"/>
  <c r="E135" i="2686"/>
  <c r="E136" i="2686"/>
  <c r="E137" i="2686"/>
  <c r="E138" i="2686"/>
  <c r="E139" i="2686"/>
  <c r="E140" i="2686"/>
  <c r="E141" i="2686"/>
  <c r="E142" i="2686"/>
  <c r="E143" i="2686"/>
  <c r="E144" i="2686"/>
  <c r="E145" i="2686"/>
  <c r="E3" i="2686"/>
  <c r="E4" i="2686"/>
  <c r="E5" i="2686"/>
  <c r="E6" i="2686"/>
  <c r="E7" i="2686"/>
  <c r="E8" i="2686"/>
  <c r="E9" i="2686"/>
  <c r="E10" i="2686"/>
  <c r="E11" i="2686"/>
  <c r="E12" i="2686"/>
  <c r="E13" i="2686"/>
  <c r="E14" i="2686"/>
  <c r="E15" i="2686"/>
  <c r="E16" i="2686"/>
  <c r="E17" i="2686"/>
  <c r="E18" i="2686"/>
  <c r="E19" i="2686"/>
  <c r="E20" i="2686"/>
  <c r="E21" i="2686"/>
  <c r="E22" i="2686"/>
  <c r="E23" i="2686"/>
  <c r="E24" i="2686"/>
  <c r="E25" i="2686"/>
  <c r="E26" i="2686"/>
  <c r="E27" i="2686"/>
  <c r="E28" i="2686"/>
  <c r="E29" i="2686"/>
  <c r="E30" i="2686"/>
  <c r="E31" i="2686"/>
  <c r="E32" i="2686"/>
  <c r="E33" i="2686"/>
  <c r="E34" i="2686"/>
  <c r="E35" i="2686"/>
  <c r="E36" i="2686"/>
  <c r="E37" i="2686"/>
  <c r="E38" i="2686"/>
  <c r="E39" i="2686"/>
  <c r="E40" i="2686"/>
  <c r="E41" i="2686"/>
  <c r="E42" i="2686"/>
  <c r="E43" i="2686"/>
  <c r="E44" i="2686"/>
  <c r="E45" i="2686"/>
  <c r="E46" i="2686"/>
  <c r="E47" i="2686"/>
  <c r="E48" i="2686"/>
  <c r="E49" i="2686"/>
  <c r="E50" i="2686"/>
  <c r="E51" i="2686"/>
  <c r="E52" i="2686"/>
  <c r="E53" i="2686"/>
  <c r="E54" i="2686"/>
  <c r="E55" i="2686"/>
  <c r="E56" i="2686"/>
  <c r="E57" i="2686"/>
  <c r="E58" i="2686"/>
  <c r="E59" i="2686"/>
  <c r="E60" i="2686"/>
  <c r="E61" i="2686"/>
  <c r="E62" i="2686"/>
  <c r="E63" i="2686"/>
  <c r="E64" i="2686"/>
  <c r="E65" i="2686"/>
  <c r="E66" i="2686"/>
  <c r="E67" i="2686"/>
  <c r="E68" i="2686"/>
  <c r="E69" i="2686"/>
  <c r="E70" i="2686"/>
  <c r="E71" i="2686"/>
  <c r="E72" i="2686"/>
  <c r="E73" i="2686"/>
  <c r="E74" i="2686"/>
  <c r="E75" i="2686"/>
  <c r="E76" i="2686"/>
  <c r="E77" i="2686"/>
  <c r="E78" i="2686"/>
  <c r="E79" i="2686"/>
  <c r="E80" i="2686"/>
  <c r="E81" i="2686"/>
  <c r="E82" i="2686"/>
  <c r="E83" i="2686"/>
  <c r="E84" i="2686"/>
  <c r="E85" i="2686"/>
  <c r="E86" i="2686"/>
  <c r="E87" i="2686"/>
  <c r="E88" i="2686"/>
  <c r="E89" i="2686"/>
  <c r="E90" i="2686"/>
  <c r="E91" i="2686"/>
  <c r="E92" i="2686"/>
  <c r="E93" i="2686"/>
  <c r="E94" i="2686"/>
  <c r="E95" i="2686"/>
  <c r="E96" i="2686"/>
  <c r="E97" i="2686"/>
  <c r="E98" i="2686"/>
  <c r="E99" i="2686"/>
  <c r="E100" i="2686"/>
  <c r="E101" i="2686"/>
  <c r="E102" i="2686"/>
  <c r="E103" i="2686"/>
  <c r="E104" i="2686"/>
  <c r="E105" i="2686"/>
  <c r="E106" i="2686"/>
  <c r="E107" i="2686"/>
  <c r="E108" i="2686"/>
  <c r="E109" i="2686"/>
  <c r="E110" i="2686"/>
  <c r="E111" i="2686"/>
  <c r="E112" i="2686"/>
  <c r="E2" i="2686"/>
  <c r="G4" i="2685"/>
  <c r="L3" i="2684"/>
  <c r="K22" i="105"/>
  <c r="J145" i="44"/>
  <c r="K145" i="44" s="1"/>
  <c r="J144" i="44"/>
  <c r="D143" i="2686" s="1"/>
  <c r="J143" i="44"/>
  <c r="K143" i="44" s="1"/>
  <c r="J142" i="44"/>
  <c r="D141" i="2686" s="1"/>
  <c r="J141" i="44"/>
  <c r="D140" i="2686" s="1"/>
  <c r="J140" i="44"/>
  <c r="D139" i="2686" s="1"/>
  <c r="J139" i="44"/>
  <c r="K139" i="44" s="1"/>
  <c r="J138" i="44"/>
  <c r="D137" i="2686" s="1"/>
  <c r="J137" i="44"/>
  <c r="D136" i="2686" s="1"/>
  <c r="J136" i="44"/>
  <c r="K136" i="44" s="1"/>
  <c r="J135" i="44"/>
  <c r="D134" i="2686" s="1"/>
  <c r="J134" i="44"/>
  <c r="D133" i="2686" s="1"/>
  <c r="J24" i="44"/>
  <c r="K24" i="44" s="1"/>
  <c r="J23" i="44"/>
  <c r="D22" i="2686" s="1"/>
  <c r="J22" i="44"/>
  <c r="D21" i="2686" s="1"/>
  <c r="J21" i="44"/>
  <c r="K21" i="44" s="1"/>
  <c r="J20" i="44"/>
  <c r="D19" i="2686" s="1"/>
  <c r="J19" i="44"/>
  <c r="D18" i="2686" s="1"/>
  <c r="J18" i="44"/>
  <c r="K18" i="44" s="1"/>
  <c r="J17" i="44"/>
  <c r="K17" i="44" s="1"/>
  <c r="J16" i="44"/>
  <c r="K16" i="44" s="1"/>
  <c r="J15" i="44"/>
  <c r="D14" i="2686" s="1"/>
  <c r="J14" i="44"/>
  <c r="D13" i="2686" s="1"/>
  <c r="J13" i="44"/>
  <c r="D12" i="2686" s="1"/>
  <c r="J12" i="44"/>
  <c r="D11" i="2686" s="1"/>
  <c r="J11" i="44"/>
  <c r="K11" i="44" s="1"/>
  <c r="J10" i="44"/>
  <c r="K10" i="44" s="1"/>
  <c r="J9" i="44"/>
  <c r="K9" i="44" s="1"/>
  <c r="J8" i="44"/>
  <c r="K8" i="44" s="1"/>
  <c r="J7" i="44"/>
  <c r="D6" i="2686" s="1"/>
  <c r="J6" i="44"/>
  <c r="K6" i="44" s="1"/>
  <c r="J5" i="44"/>
  <c r="D4" i="2686" s="1"/>
  <c r="J4" i="44"/>
  <c r="K4" i="44" s="1"/>
  <c r="E2" i="2685"/>
  <c r="J25" i="44"/>
  <c r="D24" i="2686" s="1"/>
  <c r="J26" i="44"/>
  <c r="D25" i="2686" s="1"/>
  <c r="J27" i="44"/>
  <c r="K27" i="44" s="1"/>
  <c r="J28" i="44"/>
  <c r="K28" i="44" s="1"/>
  <c r="J29" i="44"/>
  <c r="D28" i="2686" s="1"/>
  <c r="J30" i="44"/>
  <c r="D29" i="2686" s="1"/>
  <c r="J31" i="44"/>
  <c r="D30" i="2686" s="1"/>
  <c r="J32" i="44"/>
  <c r="D31" i="2686" s="1"/>
  <c r="J33" i="44"/>
  <c r="D32" i="2686" s="1"/>
  <c r="J34" i="44"/>
  <c r="D33" i="2686" s="1"/>
  <c r="J35" i="44"/>
  <c r="K35" i="44" s="1"/>
  <c r="J36" i="44"/>
  <c r="D35" i="2686" s="1"/>
  <c r="J37" i="44"/>
  <c r="K37" i="44" s="1"/>
  <c r="J38" i="44"/>
  <c r="D37" i="2686" s="1"/>
  <c r="J39" i="44"/>
  <c r="D38" i="2686" s="1"/>
  <c r="J40" i="44"/>
  <c r="K40" i="44" s="1"/>
  <c r="J41" i="44"/>
  <c r="D40" i="2686" s="1"/>
  <c r="J42" i="44"/>
  <c r="D41" i="2686" s="1"/>
  <c r="J43" i="44"/>
  <c r="D42" i="2686" s="1"/>
  <c r="J44" i="44"/>
  <c r="D43" i="2686" s="1"/>
  <c r="J45" i="44"/>
  <c r="K45" i="44" s="1"/>
  <c r="J46" i="44"/>
  <c r="D45" i="2686" s="1"/>
  <c r="J47" i="44"/>
  <c r="D46" i="2686" s="1"/>
  <c r="J48" i="44"/>
  <c r="D47" i="2686" s="1"/>
  <c r="J49" i="44"/>
  <c r="D48" i="2686" s="1"/>
  <c r="J50" i="44"/>
  <c r="D49" i="2686" s="1"/>
  <c r="J51" i="44"/>
  <c r="D50" i="2686" s="1"/>
  <c r="J52" i="44"/>
  <c r="D51" i="2686" s="1"/>
  <c r="J53" i="44"/>
  <c r="D52" i="2686" s="1"/>
  <c r="J54" i="44"/>
  <c r="D53" i="2686" s="1"/>
  <c r="J55" i="44"/>
  <c r="D54" i="2686" s="1"/>
  <c r="J56" i="44"/>
  <c r="D55" i="2686" s="1"/>
  <c r="J57" i="44"/>
  <c r="D56" i="2686" s="1"/>
  <c r="J58" i="44"/>
  <c r="K58" i="44" s="1"/>
  <c r="J59" i="44"/>
  <c r="K59" i="44" s="1"/>
  <c r="J60" i="44"/>
  <c r="D59" i="2686" s="1"/>
  <c r="J61" i="44"/>
  <c r="K61" i="44" s="1"/>
  <c r="J62" i="44"/>
  <c r="D61" i="2686" s="1"/>
  <c r="J63" i="44"/>
  <c r="D62" i="2686" s="1"/>
  <c r="J64" i="44"/>
  <c r="K64" i="44" s="1"/>
  <c r="J65" i="44"/>
  <c r="D64" i="2686" s="1"/>
  <c r="J66" i="44"/>
  <c r="D65" i="2686" s="1"/>
  <c r="J67" i="44"/>
  <c r="D66" i="2686" s="1"/>
  <c r="J68" i="44"/>
  <c r="D67" i="2686" s="1"/>
  <c r="J69" i="44"/>
  <c r="D68" i="2686" s="1"/>
  <c r="J70" i="44"/>
  <c r="D69" i="2686" s="1"/>
  <c r="J71" i="44"/>
  <c r="D70" i="2686" s="1"/>
  <c r="J72" i="44"/>
  <c r="K72" i="44" s="1"/>
  <c r="J73" i="44"/>
  <c r="D72" i="2686" s="1"/>
  <c r="J74" i="44"/>
  <c r="D73" i="2686" s="1"/>
  <c r="J75" i="44"/>
  <c r="D74" i="2686" s="1"/>
  <c r="J76" i="44"/>
  <c r="K76" i="44" s="1"/>
  <c r="J77" i="44"/>
  <c r="D76" i="2686" s="1"/>
  <c r="J78" i="44"/>
  <c r="K78" i="44" s="1"/>
  <c r="J79" i="44"/>
  <c r="D78" i="2686" s="1"/>
  <c r="J80" i="44"/>
  <c r="K80" i="44" s="1"/>
  <c r="J81" i="44"/>
  <c r="K81" i="44" s="1"/>
  <c r="J82" i="44"/>
  <c r="K82" i="44" s="1"/>
  <c r="J83" i="44"/>
  <c r="K83" i="44" s="1"/>
  <c r="J84" i="44"/>
  <c r="D83" i="2686" s="1"/>
  <c r="J85" i="44"/>
  <c r="K85" i="44" s="1"/>
  <c r="J86" i="44"/>
  <c r="K86" i="44" s="1"/>
  <c r="J87" i="44"/>
  <c r="D86" i="2686" s="1"/>
  <c r="J88" i="44"/>
  <c r="K88" i="44" s="1"/>
  <c r="J89" i="44"/>
  <c r="D88" i="2686" s="1"/>
  <c r="J90" i="44"/>
  <c r="K90" i="44" s="1"/>
  <c r="J91" i="44"/>
  <c r="D90" i="2686" s="1"/>
  <c r="J92" i="44"/>
  <c r="D91" i="2686" s="1"/>
  <c r="J93" i="44"/>
  <c r="D92" i="2686" s="1"/>
  <c r="J94" i="44"/>
  <c r="K94" i="44" s="1"/>
  <c r="J95" i="44"/>
  <c r="K95" i="44" s="1"/>
  <c r="J96" i="44"/>
  <c r="D95" i="2686" s="1"/>
  <c r="J97" i="44"/>
  <c r="D96" i="2686" s="1"/>
  <c r="J98" i="44"/>
  <c r="D97" i="2686" s="1"/>
  <c r="J99" i="44"/>
  <c r="D98" i="2686" s="1"/>
  <c r="J100" i="44"/>
  <c r="D99" i="2686" s="1"/>
  <c r="J101" i="44"/>
  <c r="D100" i="2686" s="1"/>
  <c r="J102" i="44"/>
  <c r="D101" i="2686" s="1"/>
  <c r="J103" i="44"/>
  <c r="D102" i="2686" s="1"/>
  <c r="J104" i="44"/>
  <c r="D103" i="2686" s="1"/>
  <c r="J105" i="44"/>
  <c r="D104" i="2686" s="1"/>
  <c r="J106" i="44"/>
  <c r="D105" i="2686" s="1"/>
  <c r="J107" i="44"/>
  <c r="D106" i="2686" s="1"/>
  <c r="J108" i="44"/>
  <c r="K108" i="44" s="1"/>
  <c r="J109" i="44"/>
  <c r="D108" i="2686" s="1"/>
  <c r="J110" i="44"/>
  <c r="K110" i="44" s="1"/>
  <c r="J111" i="44"/>
  <c r="D110" i="2686" s="1"/>
  <c r="J112" i="44"/>
  <c r="K112" i="44" s="1"/>
  <c r="J113" i="44"/>
  <c r="D112" i="2686" s="1"/>
  <c r="J114" i="44"/>
  <c r="D113" i="2686" s="1"/>
  <c r="J115" i="44"/>
  <c r="K115" i="44" s="1"/>
  <c r="J116" i="44"/>
  <c r="K116" i="44" s="1"/>
  <c r="J117" i="44"/>
  <c r="K117" i="44" s="1"/>
  <c r="J118" i="44"/>
  <c r="K118" i="44" s="1"/>
  <c r="J119" i="44"/>
  <c r="K119" i="44" s="1"/>
  <c r="J120" i="44"/>
  <c r="D119" i="2686" s="1"/>
  <c r="J121" i="44"/>
  <c r="D120" i="2686" s="1"/>
  <c r="J122" i="44"/>
  <c r="D121" i="2686" s="1"/>
  <c r="J123" i="44"/>
  <c r="K123" i="44" s="1"/>
  <c r="J124" i="44"/>
  <c r="K124" i="44" s="1"/>
  <c r="J125" i="44"/>
  <c r="K125" i="44" s="1"/>
  <c r="J126" i="44"/>
  <c r="D125" i="2686" s="1"/>
  <c r="J127" i="44"/>
  <c r="D126" i="2686" s="1"/>
  <c r="J128" i="44"/>
  <c r="K128" i="44" s="1"/>
  <c r="J129" i="44"/>
  <c r="D128" i="2686" s="1"/>
  <c r="J130" i="44"/>
  <c r="K130" i="44" s="1"/>
  <c r="J131" i="44"/>
  <c r="K131" i="44" s="1"/>
  <c r="J132" i="44"/>
  <c r="D131" i="2686" s="1"/>
  <c r="J133" i="44"/>
  <c r="D132" i="2686" s="1"/>
  <c r="J146" i="44"/>
  <c r="D145" i="2686" s="1"/>
  <c r="F3" i="2685"/>
  <c r="F4" i="2685"/>
  <c r="F5" i="2685"/>
  <c r="F6" i="2685"/>
  <c r="F7" i="2685"/>
  <c r="F8" i="2685"/>
  <c r="F9" i="2685"/>
  <c r="F10" i="2685"/>
  <c r="F11" i="2685"/>
  <c r="F12" i="2685"/>
  <c r="F13" i="2685"/>
  <c r="F14" i="2685"/>
  <c r="F15" i="2685"/>
  <c r="F16" i="2685"/>
  <c r="F17" i="2685"/>
  <c r="F18" i="2685"/>
  <c r="F19" i="2685"/>
  <c r="F20" i="2685"/>
  <c r="F21" i="2685"/>
  <c r="F22" i="2685"/>
  <c r="F23" i="2685"/>
  <c r="F24" i="2685"/>
  <c r="F25" i="2685"/>
  <c r="F2" i="2685"/>
  <c r="E3" i="2685"/>
  <c r="E4" i="2685"/>
  <c r="E5" i="2685"/>
  <c r="E6" i="2685"/>
  <c r="E7" i="2685"/>
  <c r="E8" i="2685"/>
  <c r="E9" i="2685"/>
  <c r="E10" i="2685"/>
  <c r="E11" i="2685"/>
  <c r="E12" i="2685"/>
  <c r="E13" i="2685"/>
  <c r="E14" i="2685"/>
  <c r="E15" i="2685"/>
  <c r="E16" i="2685"/>
  <c r="E17" i="2685"/>
  <c r="E18" i="2685"/>
  <c r="E19" i="2685"/>
  <c r="E20" i="2685"/>
  <c r="E21" i="2685"/>
  <c r="E22" i="2685"/>
  <c r="E23" i="2685"/>
  <c r="E24" i="2685"/>
  <c r="E25" i="2685"/>
  <c r="C3" i="2685"/>
  <c r="C4" i="2685"/>
  <c r="C5" i="2685"/>
  <c r="C6" i="2685"/>
  <c r="C7" i="2685"/>
  <c r="C8" i="2685"/>
  <c r="C9" i="2685"/>
  <c r="C10" i="2685"/>
  <c r="C11" i="2685"/>
  <c r="C12" i="2685"/>
  <c r="C13" i="2685"/>
  <c r="C14" i="2685"/>
  <c r="C15" i="2685"/>
  <c r="C16" i="2685"/>
  <c r="C17" i="2685"/>
  <c r="C18" i="2685"/>
  <c r="C19" i="2685"/>
  <c r="C20" i="2685"/>
  <c r="C21" i="2685"/>
  <c r="C22" i="2685"/>
  <c r="C23" i="2685"/>
  <c r="C24" i="2685"/>
  <c r="C25" i="2685"/>
  <c r="C2" i="2685"/>
  <c r="G8" i="2685"/>
  <c r="D3" i="2685"/>
  <c r="L5" i="1"/>
  <c r="D7" i="2685"/>
  <c r="D8" i="2685"/>
  <c r="L10" i="1"/>
  <c r="D10" i="2685"/>
  <c r="D11" i="2685"/>
  <c r="D12" i="2685"/>
  <c r="L14" i="1"/>
  <c r="L16" i="1"/>
  <c r="L18" i="1"/>
  <c r="L20" i="1"/>
  <c r="D22" i="2685"/>
  <c r="D23" i="2685"/>
  <c r="D24" i="2685"/>
  <c r="D25" i="2685"/>
  <c r="L3" i="1"/>
  <c r="J4" i="48"/>
  <c r="K4" i="48" s="1"/>
  <c r="J5" i="48"/>
  <c r="B4" i="2685" s="1"/>
  <c r="J6" i="48"/>
  <c r="L6" i="48" s="1"/>
  <c r="J7" i="48"/>
  <c r="B6" i="2685" s="1"/>
  <c r="J8" i="48"/>
  <c r="B7" i="2685" s="1"/>
  <c r="J9" i="48"/>
  <c r="K9" i="48" s="1"/>
  <c r="J10" i="48"/>
  <c r="L10" i="48" s="1"/>
  <c r="J11" i="48"/>
  <c r="B10" i="2685" s="1"/>
  <c r="J12" i="48"/>
  <c r="B11" i="2685" s="1"/>
  <c r="J13" i="48"/>
  <c r="L13" i="48" s="1"/>
  <c r="J14" i="48"/>
  <c r="L14" i="48" s="1"/>
  <c r="J15" i="48"/>
  <c r="L15" i="48" s="1"/>
  <c r="J16" i="48"/>
  <c r="K16" i="48" s="1"/>
  <c r="J17" i="48"/>
  <c r="K17" i="48" s="1"/>
  <c r="J18" i="48"/>
  <c r="B17" i="2685" s="1"/>
  <c r="J19" i="48"/>
  <c r="L19" i="48" s="1"/>
  <c r="J20" i="48"/>
  <c r="B19" i="2685" s="1"/>
  <c r="J21" i="48"/>
  <c r="B20" i="2685" s="1"/>
  <c r="J22" i="48"/>
  <c r="K22" i="48" s="1"/>
  <c r="J23" i="48"/>
  <c r="K23" i="48" s="1"/>
  <c r="J24" i="48"/>
  <c r="B23" i="2685" s="1"/>
  <c r="J25" i="48"/>
  <c r="L25" i="48" s="1"/>
  <c r="J26" i="48"/>
  <c r="B25" i="2685" s="1"/>
  <c r="J3" i="48"/>
  <c r="K3" i="48" s="1"/>
  <c r="J3" i="44"/>
  <c r="D2" i="2686" s="1"/>
  <c r="K85" i="105" l="1"/>
  <c r="K32" i="105"/>
  <c r="K8" i="105"/>
  <c r="L24" i="1"/>
  <c r="K47" i="105"/>
  <c r="K115" i="105"/>
  <c r="K30" i="44"/>
  <c r="D39" i="2686"/>
  <c r="K84" i="44"/>
  <c r="K5" i="105"/>
  <c r="B12" i="2686"/>
  <c r="K19" i="44"/>
  <c r="K103" i="44"/>
  <c r="K68" i="44"/>
  <c r="K15" i="44"/>
  <c r="K144" i="44"/>
  <c r="K98" i="44"/>
  <c r="D135" i="2686"/>
  <c r="K39" i="44"/>
  <c r="K137" i="44"/>
  <c r="D129" i="2686"/>
  <c r="D114" i="2686"/>
  <c r="D87" i="2686"/>
  <c r="K98" i="105"/>
  <c r="K117" i="105"/>
  <c r="K60" i="44"/>
  <c r="K126" i="105"/>
  <c r="K50" i="105"/>
  <c r="K62" i="105"/>
  <c r="K94" i="105"/>
  <c r="K46" i="105"/>
  <c r="K26" i="105"/>
  <c r="K110" i="105"/>
  <c r="K30" i="105"/>
  <c r="K86" i="105"/>
  <c r="K90" i="105"/>
  <c r="K34" i="105"/>
  <c r="D7" i="2686"/>
  <c r="K121" i="44"/>
  <c r="D3" i="2686"/>
  <c r="K63" i="44"/>
  <c r="D17" i="2686"/>
  <c r="K31" i="44"/>
  <c r="B18" i="2685"/>
  <c r="B12" i="2685"/>
  <c r="L6" i="1"/>
  <c r="K121" i="105"/>
  <c r="B140" i="2686"/>
  <c r="K69" i="105"/>
  <c r="D80" i="2686"/>
  <c r="K70" i="44"/>
  <c r="K111" i="44"/>
  <c r="K133" i="44"/>
  <c r="K44" i="44"/>
  <c r="D117" i="2686"/>
  <c r="K107" i="44"/>
  <c r="K18" i="48"/>
  <c r="K53" i="105"/>
  <c r="K108" i="105"/>
  <c r="K72" i="105"/>
  <c r="B76" i="2686"/>
  <c r="K114" i="105"/>
  <c r="K61" i="105"/>
  <c r="K143" i="105"/>
  <c r="K87" i="44"/>
  <c r="D116" i="2686"/>
  <c r="K129" i="44"/>
  <c r="K49" i="44"/>
  <c r="K12" i="44"/>
  <c r="K22" i="44"/>
  <c r="D122" i="2686"/>
  <c r="K132" i="44"/>
  <c r="L12" i="48"/>
  <c r="K60" i="105"/>
  <c r="K79" i="105"/>
  <c r="K124" i="105"/>
  <c r="K12" i="105"/>
  <c r="K64" i="105"/>
  <c r="K95" i="105"/>
  <c r="K76" i="105"/>
  <c r="K6" i="105"/>
  <c r="B2" i="2686"/>
  <c r="B50" i="2686"/>
  <c r="D81" i="2686"/>
  <c r="D84" i="2686"/>
  <c r="K42" i="44"/>
  <c r="K96" i="44"/>
  <c r="K140" i="44"/>
  <c r="K5" i="44"/>
  <c r="D10" i="2686"/>
  <c r="D57" i="2686"/>
  <c r="K46" i="44"/>
  <c r="L5" i="48"/>
  <c r="B14" i="2685"/>
  <c r="L23" i="48"/>
  <c r="L11" i="48"/>
  <c r="K12" i="48"/>
  <c r="B2" i="2685"/>
  <c r="L26" i="1"/>
  <c r="D17" i="2685"/>
  <c r="K63" i="105"/>
  <c r="K14" i="105"/>
  <c r="K37" i="105"/>
  <c r="K82" i="105"/>
  <c r="K105" i="105"/>
  <c r="K44" i="105"/>
  <c r="K18" i="105"/>
  <c r="K146" i="105"/>
  <c r="B82" i="2686"/>
  <c r="B18" i="2686"/>
  <c r="K127" i="105"/>
  <c r="K78" i="105"/>
  <c r="K96" i="105"/>
  <c r="K66" i="105"/>
  <c r="K74" i="105"/>
  <c r="K111" i="105"/>
  <c r="K130" i="105"/>
  <c r="K104" i="105"/>
  <c r="K88" i="105"/>
  <c r="K40" i="105"/>
  <c r="K28" i="105"/>
  <c r="K21" i="105"/>
  <c r="B108" i="2686"/>
  <c r="B44" i="2686"/>
  <c r="D115" i="2686"/>
  <c r="K33" i="44"/>
  <c r="D142" i="2686"/>
  <c r="K56" i="44"/>
  <c r="D138" i="2686"/>
  <c r="K93" i="44"/>
  <c r="D20" i="2686"/>
  <c r="K47" i="44"/>
  <c r="D130" i="2686"/>
  <c r="K71" i="44"/>
  <c r="K74" i="44"/>
  <c r="K43" i="44"/>
  <c r="K104" i="44"/>
  <c r="K67" i="44"/>
  <c r="K29" i="44"/>
  <c r="K135" i="44"/>
  <c r="D27" i="2686"/>
  <c r="D93" i="2686"/>
  <c r="D36" i="2686"/>
  <c r="D16" i="2686"/>
  <c r="B8" i="2685"/>
  <c r="L9" i="48"/>
  <c r="B3" i="2685"/>
  <c r="L4" i="48"/>
  <c r="L8" i="48"/>
  <c r="K13" i="48"/>
  <c r="B16" i="2685"/>
  <c r="K11" i="48"/>
  <c r="D21" i="2685"/>
  <c r="D9" i="2685"/>
  <c r="K24" i="105"/>
  <c r="K133" i="105"/>
  <c r="K35" i="105"/>
  <c r="K120" i="105"/>
  <c r="K101" i="105"/>
  <c r="K92" i="105"/>
  <c r="K80" i="105"/>
  <c r="K70" i="105"/>
  <c r="K56" i="105"/>
  <c r="K138" i="105"/>
  <c r="B124" i="2686"/>
  <c r="B92" i="2686"/>
  <c r="B28" i="2686"/>
  <c r="K31" i="105"/>
  <c r="K17" i="105"/>
  <c r="K38" i="105"/>
  <c r="K99" i="105"/>
  <c r="B130" i="2686"/>
  <c r="B66" i="2686"/>
  <c r="B6" i="2686"/>
  <c r="K20" i="44"/>
  <c r="K73" i="44"/>
  <c r="K53" i="44"/>
  <c r="K126" i="44"/>
  <c r="K79" i="44"/>
  <c r="D107" i="2686"/>
  <c r="K142" i="44"/>
  <c r="D60" i="2686"/>
  <c r="K14" i="44"/>
  <c r="K32" i="44"/>
  <c r="K26" i="44"/>
  <c r="K50" i="44"/>
  <c r="D26" i="2686"/>
  <c r="K3" i="44"/>
  <c r="K51" i="44"/>
  <c r="K38" i="44"/>
  <c r="D34" i="2686"/>
  <c r="D94" i="2686"/>
  <c r="K102" i="44"/>
  <c r="K146" i="44"/>
  <c r="K120" i="44"/>
  <c r="D9" i="2686"/>
  <c r="K91" i="44"/>
  <c r="K113" i="44"/>
  <c r="K66" i="44"/>
  <c r="D123" i="2686"/>
  <c r="D85" i="2686"/>
  <c r="D82" i="2686"/>
  <c r="D79" i="2686"/>
  <c r="D44" i="2686"/>
  <c r="K19" i="48"/>
  <c r="K7" i="48"/>
  <c r="L3" i="48"/>
  <c r="L21" i="48"/>
  <c r="L20" i="48"/>
  <c r="K8" i="48"/>
  <c r="K21" i="48"/>
  <c r="B22" i="2685"/>
  <c r="L22" i="1"/>
  <c r="D20" i="2685"/>
  <c r="D15" i="2685"/>
  <c r="L8" i="1"/>
  <c r="D5" i="2685"/>
  <c r="L4" i="1"/>
  <c r="D13" i="2685"/>
  <c r="K39" i="105"/>
  <c r="K52" i="105"/>
  <c r="K129" i="105"/>
  <c r="K139" i="105"/>
  <c r="K116" i="105"/>
  <c r="K119" i="105"/>
  <c r="K55" i="105"/>
  <c r="K128" i="105"/>
  <c r="K112" i="105"/>
  <c r="K106" i="105"/>
  <c r="K102" i="105"/>
  <c r="K58" i="105"/>
  <c r="K48" i="105"/>
  <c r="K42" i="105"/>
  <c r="K20" i="105"/>
  <c r="K134" i="105"/>
  <c r="K142" i="105"/>
  <c r="K100" i="105"/>
  <c r="K103" i="105"/>
  <c r="K54" i="105"/>
  <c r="K36" i="105"/>
  <c r="K122" i="105"/>
  <c r="K81" i="105"/>
  <c r="K84" i="105"/>
  <c r="K132" i="105"/>
  <c r="K118" i="105"/>
  <c r="K87" i="105"/>
  <c r="K68" i="105"/>
  <c r="K4" i="105"/>
  <c r="K10" i="105"/>
  <c r="K16" i="105"/>
  <c r="K135" i="105"/>
  <c r="B122" i="2686"/>
  <c r="B106" i="2686"/>
  <c r="B90" i="2686"/>
  <c r="B74" i="2686"/>
  <c r="B58" i="2686"/>
  <c r="B42" i="2686"/>
  <c r="B26" i="2686"/>
  <c r="B10" i="2686"/>
  <c r="D71" i="2686"/>
  <c r="D127" i="2686"/>
  <c r="K77" i="44"/>
  <c r="K92" i="44"/>
  <c r="K41" i="44"/>
  <c r="K34" i="44"/>
  <c r="K13" i="44"/>
  <c r="D111" i="2686"/>
  <c r="K105" i="44"/>
  <c r="D124" i="2686"/>
  <c r="K141" i="44"/>
  <c r="D109" i="2686"/>
  <c r="D89" i="2686"/>
  <c r="D75" i="2686"/>
  <c r="K55" i="44"/>
  <c r="K65" i="44"/>
  <c r="K100" i="44"/>
  <c r="K25" i="44"/>
  <c r="K75" i="44"/>
  <c r="K89" i="44"/>
  <c r="K7" i="44"/>
  <c r="K99" i="44"/>
  <c r="D118" i="2686"/>
  <c r="D77" i="2686"/>
  <c r="D58" i="2686"/>
  <c r="D8" i="2686"/>
  <c r="K15" i="48"/>
  <c r="B9" i="2685"/>
  <c r="L17" i="48"/>
  <c r="K25" i="48"/>
  <c r="K10" i="48"/>
  <c r="B5" i="2685"/>
  <c r="L12" i="1"/>
  <c r="L21" i="1"/>
  <c r="D19" i="2685"/>
  <c r="M28" i="2684"/>
  <c r="K33" i="105"/>
  <c r="K41" i="105"/>
  <c r="K73" i="105"/>
  <c r="K65" i="105"/>
  <c r="K9" i="105"/>
  <c r="B70" i="2686"/>
  <c r="B22" i="2686"/>
  <c r="B14" i="2686"/>
  <c r="K97" i="105"/>
  <c r="K113" i="105"/>
  <c r="K89" i="105"/>
  <c r="K25" i="105"/>
  <c r="B144" i="2686"/>
  <c r="B136" i="2686"/>
  <c r="B56" i="2686"/>
  <c r="B48" i="2686"/>
  <c r="K136" i="105"/>
  <c r="K140" i="105"/>
  <c r="K144" i="105"/>
  <c r="D5" i="2686"/>
  <c r="D15" i="2686"/>
  <c r="D144" i="2686"/>
  <c r="K122" i="44"/>
  <c r="K106" i="44"/>
  <c r="K109" i="44"/>
  <c r="K57" i="44"/>
  <c r="K114" i="44"/>
  <c r="K36" i="44"/>
  <c r="K97" i="44"/>
  <c r="D23" i="2686"/>
  <c r="D63" i="2686"/>
  <c r="K23" i="44"/>
  <c r="K138" i="44"/>
  <c r="K54" i="44"/>
  <c r="K127" i="44"/>
  <c r="K52" i="44"/>
  <c r="K134" i="44"/>
  <c r="K69" i="44"/>
  <c r="K101" i="44"/>
  <c r="K62" i="44"/>
  <c r="K48" i="44"/>
  <c r="L23" i="2684"/>
  <c r="G22" i="2685"/>
  <c r="G18" i="2685"/>
  <c r="G10" i="2685"/>
  <c r="L11" i="2684"/>
  <c r="G20" i="2685"/>
  <c r="G12" i="2685"/>
  <c r="K26" i="48"/>
  <c r="L16" i="48"/>
  <c r="L7" i="48"/>
  <c r="K24" i="48"/>
  <c r="G25" i="2685"/>
  <c r="G23" i="2685"/>
  <c r="L22" i="2684"/>
  <c r="G19" i="2685"/>
  <c r="L18" i="2684"/>
  <c r="L12" i="2684"/>
  <c r="L8" i="2684"/>
  <c r="G3" i="2685"/>
  <c r="K5" i="48"/>
  <c r="B13" i="2685"/>
  <c r="B21" i="2685"/>
  <c r="K20" i="48"/>
  <c r="L22" i="48"/>
  <c r="K6" i="48"/>
  <c r="B15" i="2685"/>
  <c r="B24" i="2685"/>
  <c r="L24" i="48"/>
  <c r="K14" i="48"/>
  <c r="L18" i="48"/>
  <c r="L26" i="48"/>
  <c r="L26" i="2684"/>
  <c r="G21" i="2685"/>
  <c r="G17" i="2685"/>
  <c r="G15" i="2685"/>
  <c r="L14" i="2684"/>
  <c r="L10" i="2684"/>
  <c r="G5" i="2685"/>
  <c r="L6" i="2684"/>
  <c r="L7" i="1"/>
  <c r="L11" i="1"/>
  <c r="G16" i="2685"/>
  <c r="L25" i="1"/>
  <c r="D4" i="2685"/>
  <c r="L23" i="1"/>
  <c r="D16" i="2685"/>
  <c r="D14" i="2685"/>
  <c r="L17" i="2684"/>
  <c r="L21" i="2684"/>
  <c r="L13" i="2684"/>
  <c r="G24" i="2685"/>
  <c r="G14" i="2685"/>
  <c r="L15" i="1"/>
  <c r="L9" i="1"/>
  <c r="L19" i="1"/>
  <c r="G2" i="2685"/>
  <c r="L7" i="2684"/>
  <c r="D6" i="2685"/>
  <c r="L13" i="1"/>
  <c r="D18" i="2685"/>
  <c r="L17" i="1"/>
  <c r="L5" i="2684"/>
  <c r="L25" i="2684"/>
  <c r="D2" i="2685"/>
  <c r="L9" i="2684"/>
  <c r="L15" i="2684"/>
  <c r="L19" i="2684"/>
  <c r="G6" i="2685"/>
  <c r="G11" i="2685" l="1"/>
  <c r="G13" i="2685"/>
  <c r="L4" i="2684"/>
  <c r="L20" i="2684"/>
  <c r="G9" i="2685"/>
  <c r="G7" i="2685"/>
  <c r="L16" i="2684"/>
  <c r="L24" i="2684"/>
</calcChain>
</file>

<file path=xl/sharedStrings.xml><?xml version="1.0" encoding="utf-8"?>
<sst xmlns="http://schemas.openxmlformats.org/spreadsheetml/2006/main" count="239" uniqueCount="68">
  <si>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</si>
  <si>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</si>
  <si>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</si>
  <si>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</si>
  <si>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</si>
  <si>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</si>
  <si>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</si>
  <si>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</si>
  <si>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Percentage of use</t>
  </si>
  <si>
    <t>Maxi VS Constraint</t>
  </si>
  <si>
    <t>Constraint R60-D</t>
  </si>
  <si>
    <t>Constraint R60-A</t>
  </si>
  <si>
    <t>Maximum Capacity</t>
  </si>
  <si>
    <t>CONTRAINTE OK</t>
  </si>
  <si>
    <t>Constraint R10-A</t>
  </si>
  <si>
    <t>Constraint R10-D</t>
  </si>
  <si>
    <t>Maxi-Dep</t>
  </si>
  <si>
    <t>Maxi-Arr</t>
  </si>
  <si>
    <t>Ne pas additionner A+D car données maxi</t>
  </si>
  <si>
    <t>Constraint R60M</t>
  </si>
  <si>
    <t>Maxi Dep</t>
  </si>
  <si>
    <t>Maxi Arr</t>
  </si>
  <si>
    <t>Maxi Total</t>
  </si>
  <si>
    <t>Attn Nbre Semaine</t>
  </si>
  <si>
    <t>0:00</t>
  </si>
  <si>
    <t>1:00</t>
  </si>
  <si>
    <t>2:00</t>
  </si>
  <si>
    <t>3:00</t>
  </si>
  <si>
    <t>4:00</t>
  </si>
  <si>
    <t>5:00</t>
  </si>
  <si>
    <t>6:00</t>
  </si>
  <si>
    <t>7:00</t>
  </si>
  <si>
    <t>8:00</t>
  </si>
  <si>
    <t>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</si>
  <si>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</si>
  <si>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</si>
  <si>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</si>
  <si>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</si>
  <si>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</si>
  <si>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</si>
  <si>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</si>
  <si>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</si>
  <si>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</si>
  <si>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</si>
  <si>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</si>
  <si>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</si>
  <si>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</si>
  <si>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</si>
  <si>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Dif Maxi_Constraint</t>
  </si>
  <si>
    <t>CDG: Ressource ROLL60 Constraint G060 Arrival</t>
  </si>
  <si>
    <t>CDG: Ressource ROLL60 Constraint G060 Departure</t>
  </si>
  <si>
    <t>CDG: Resource Runway10 - Constraint R10 Arrival (R010A)</t>
  </si>
  <si>
    <t>CDG: Resource Runway10 - Constraint R10 Departure (R010D)</t>
  </si>
  <si>
    <t>CDG: Resource Runway60 - Constraint R060 Arrival</t>
  </si>
  <si>
    <t>CDG: Resource Runway60 - Constraint R060 Departure</t>
  </si>
  <si>
    <t>CDG: Resource Runway60 - Constraint R060 Mixed</t>
  </si>
  <si>
    <t>CONTRAINTES OK</t>
  </si>
  <si>
    <t>CDG: Resource Runway60 - Constraint OOH_R060A</t>
  </si>
  <si>
    <t>00:00 00:59</t>
  </si>
  <si>
    <t>01:00 01:59</t>
  </si>
  <si>
    <t>02:00 02:59</t>
  </si>
  <si>
    <t>03:00 03:59</t>
  </si>
  <si>
    <t>22:00 22:59</t>
  </si>
  <si>
    <t>23:00 23:59</t>
  </si>
  <si>
    <t>CDG: Resource Runway60 - Constraint OOH_R060D</t>
  </si>
  <si>
    <t>Constraint S23</t>
  </si>
  <si>
    <t>Maxi S23</t>
  </si>
  <si>
    <t>27MAR-22OCT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</si>
</sst>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h:mm;@"/>
  </numFmts>
  <fonts count="98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8"/>
      <color indexed="12"/>
      <name val="Arial"/>
      <family val="2"/>
    </font>
    <font>
      <sz val="12"/>
      <name val="Vrinda"/>
      <family val="2"/>
    </font>
    <font>
      <sz val="12"/>
      <color indexed="12"/>
      <name val="Vrinda"/>
      <family val="2"/>
    </font>
    <font>
      <sz val="12"/>
      <color indexed="10"/>
      <name val="Vrind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rgb="FFFF0000"/>
      <name val="Arial"/>
      <family val="2"/>
    </font>
    <font>
      <sz val="16"/>
      <name val="Calibri"/>
      <family val="2"/>
      <scheme val="minor"/>
    </font>
    <font>
      <sz val="16"/>
      <color indexed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53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4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indexed="12"/>
      <name val="Calibri"/>
      <family val="2"/>
      <scheme val="minor"/>
    </font>
    <font>
      <sz val="10"/>
      <color indexed="17"/>
      <name val="Calibri"/>
      <family val="2"/>
      <scheme val="minor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  <font>
      <sz val="16"/>
      <color rgb="FFFF0000"/>
      <name val="Arial"/>
      <family val="2"/>
    </font>
    <font>
      <b/>
      <sz val="10"/>
      <color indexed="53"/>
      <name val="Arial"/>
      <family val="2"/>
    </font>
    <font>
      <sz val="10"/>
      <color indexed="48"/>
      <name val="Arial"/>
      <family val="2"/>
    </font>
    <font>
      <sz val="8"/>
      <color indexed="48"/>
      <name val="Arial"/>
      <family val="2"/>
    </font>
    <font>
      <sz val="8"/>
      <color indexed="48"/>
      <name val="Calibri"/>
      <family val="2"/>
      <scheme val="minor"/>
    </font>
    <font>
      <sz val="8"/>
      <color indexed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4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26" borderId="1" applyNumberFormat="0" applyAlignment="0" applyProtection="0"/>
    <xf numFmtId="0" fontId="32" fillId="0" borderId="2" applyNumberFormat="0" applyFill="0" applyAlignment="0" applyProtection="0"/>
    <xf numFmtId="0" fontId="28" fillId="27" borderId="3" applyNumberFormat="0" applyFont="0" applyAlignment="0" applyProtection="0"/>
    <xf numFmtId="0" fontId="33" fillId="28" borderId="1" applyNumberFormat="0" applyAlignment="0" applyProtection="0"/>
    <xf numFmtId="0" fontId="34" fillId="29" borderId="0" applyNumberFormat="0" applyBorder="0" applyAlignment="0" applyProtection="0"/>
    <xf numFmtId="0" fontId="35" fillId="30" borderId="0" applyNumberFormat="0" applyBorder="0" applyAlignment="0" applyProtection="0"/>
    <xf numFmtId="0" fontId="28" fillId="0" borderId="0"/>
    <xf numFmtId="9" fontId="18" fillId="0" borderId="0" applyFont="0" applyFill="0" applyBorder="0" applyAlignment="0" applyProtection="0"/>
    <xf numFmtId="0" fontId="36" fillId="31" borderId="0" applyNumberFormat="0" applyBorder="0" applyAlignment="0" applyProtection="0"/>
    <xf numFmtId="0" fontId="37" fillId="26" borderId="4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2" fillId="0" borderId="7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8" applyNumberFormat="0" applyFill="0" applyAlignment="0" applyProtection="0"/>
    <xf numFmtId="0" fontId="44" fillId="32" borderId="9" applyNumberFormat="0" applyAlignment="0" applyProtection="0"/>
    <xf numFmtId="0" fontId="17" fillId="0" borderId="0"/>
    <xf numFmtId="0" fontId="17" fillId="27" borderId="3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6" fillId="0" borderId="0"/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53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54" fillId="31" borderId="0" applyNumberFormat="0" applyBorder="0" applyAlignment="0" applyProtection="0"/>
    <xf numFmtId="0" fontId="55" fillId="29" borderId="0" applyNumberFormat="0" applyBorder="0" applyAlignment="0" applyProtection="0"/>
    <xf numFmtId="0" fontId="56" fillId="30" borderId="0" applyNumberFormat="0" applyBorder="0" applyAlignment="0" applyProtection="0"/>
    <xf numFmtId="0" fontId="57" fillId="28" borderId="1" applyNumberFormat="0" applyAlignment="0" applyProtection="0"/>
    <xf numFmtId="0" fontId="58" fillId="26" borderId="4" applyNumberFormat="0" applyAlignment="0" applyProtection="0"/>
    <xf numFmtId="0" fontId="59" fillId="26" borderId="1" applyNumberFormat="0" applyAlignment="0" applyProtection="0"/>
    <xf numFmtId="0" fontId="60" fillId="0" borderId="2" applyNumberFormat="0" applyFill="0" applyAlignment="0" applyProtection="0"/>
    <xf numFmtId="0" fontId="61" fillId="32" borderId="9" applyNumberFormat="0" applyAlignment="0" applyProtection="0"/>
    <xf numFmtId="0" fontId="62" fillId="0" borderId="0" applyNumberFormat="0" applyFill="0" applyBorder="0" applyAlignment="0" applyProtection="0"/>
    <xf numFmtId="0" fontId="16" fillId="27" borderId="3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8" applyNumberFormat="0" applyFill="0" applyAlignment="0" applyProtection="0"/>
    <xf numFmtId="0" fontId="65" fillId="20" borderId="0" applyNumberFormat="0" applyBorder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65" fillId="14" borderId="0" applyNumberFormat="0" applyBorder="0" applyAlignment="0" applyProtection="0"/>
    <xf numFmtId="0" fontId="65" fillId="21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65" fillId="15" borderId="0" applyNumberFormat="0" applyBorder="0" applyAlignment="0" applyProtection="0"/>
    <xf numFmtId="0" fontId="65" fillId="22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65" fillId="16" borderId="0" applyNumberFormat="0" applyBorder="0" applyAlignment="0" applyProtection="0"/>
    <xf numFmtId="0" fontId="65" fillId="23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65" fillId="17" borderId="0" applyNumberFormat="0" applyBorder="0" applyAlignment="0" applyProtection="0"/>
    <xf numFmtId="0" fontId="65" fillId="24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65" fillId="18" borderId="0" applyNumberFormat="0" applyBorder="0" applyAlignment="0" applyProtection="0"/>
    <xf numFmtId="0" fontId="65" fillId="25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65" fillId="19" borderId="0" applyNumberFormat="0" applyBorder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27" borderId="3" applyNumberFormat="0" applyFont="0" applyAlignment="0" applyProtection="0"/>
    <xf numFmtId="0" fontId="15" fillId="0" borderId="0"/>
    <xf numFmtId="0" fontId="15" fillId="27" borderId="3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27" borderId="3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4" fillId="0" borderId="0"/>
    <xf numFmtId="0" fontId="14" fillId="27" borderId="3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7" fillId="27" borderId="3" applyNumberFormat="0" applyFont="0" applyAlignment="0" applyProtection="0"/>
    <xf numFmtId="0" fontId="17" fillId="0" borderId="0"/>
    <xf numFmtId="0" fontId="14" fillId="0" borderId="0"/>
    <xf numFmtId="0" fontId="14" fillId="27" borderId="3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7" fillId="27" borderId="3" applyNumberFormat="0" applyFont="0" applyAlignment="0" applyProtection="0"/>
    <xf numFmtId="0" fontId="17" fillId="0" borderId="0"/>
    <xf numFmtId="0" fontId="14" fillId="0" borderId="0"/>
    <xf numFmtId="0" fontId="14" fillId="27" borderId="3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27" borderId="3" applyNumberFormat="0" applyFont="0" applyAlignment="0" applyProtection="0"/>
    <xf numFmtId="0" fontId="14" fillId="0" borderId="0"/>
    <xf numFmtId="0" fontId="14" fillId="27" borderId="3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27" borderId="3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27" borderId="3" applyNumberFormat="0" applyFont="0" applyAlignment="0" applyProtection="0"/>
    <xf numFmtId="0" fontId="14" fillId="0" borderId="0"/>
    <xf numFmtId="0" fontId="14" fillId="27" borderId="3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27" borderId="3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27" borderId="3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27" borderId="3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27" borderId="3" applyNumberFormat="0" applyFont="0" applyAlignment="0" applyProtection="0"/>
    <xf numFmtId="0" fontId="14" fillId="0" borderId="0"/>
    <xf numFmtId="0" fontId="14" fillId="27" borderId="3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27" borderId="3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27" borderId="3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27" borderId="3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3" fillId="0" borderId="0"/>
    <xf numFmtId="0" fontId="72" fillId="0" borderId="5" applyNumberFormat="0" applyFill="0" applyAlignment="0" applyProtection="0"/>
    <xf numFmtId="0" fontId="73" fillId="0" borderId="6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75" fillId="31" borderId="0" applyNumberFormat="0" applyBorder="0" applyAlignment="0" applyProtection="0"/>
    <xf numFmtId="0" fontId="76" fillId="29" borderId="0" applyNumberFormat="0" applyBorder="0" applyAlignment="0" applyProtection="0"/>
    <xf numFmtId="0" fontId="77" fillId="30" borderId="0" applyNumberFormat="0" applyBorder="0" applyAlignment="0" applyProtection="0"/>
    <xf numFmtId="0" fontId="78" fillId="28" borderId="1" applyNumberFormat="0" applyAlignment="0" applyProtection="0"/>
    <xf numFmtId="0" fontId="79" fillId="26" borderId="4" applyNumberFormat="0" applyAlignment="0" applyProtection="0"/>
    <xf numFmtId="0" fontId="80" fillId="26" borderId="1" applyNumberFormat="0" applyAlignment="0" applyProtection="0"/>
    <xf numFmtId="0" fontId="81" fillId="0" borderId="2" applyNumberFormat="0" applyFill="0" applyAlignment="0" applyProtection="0"/>
    <xf numFmtId="0" fontId="82" fillId="32" borderId="9" applyNumberFormat="0" applyAlignment="0" applyProtection="0"/>
    <xf numFmtId="0" fontId="45" fillId="0" borderId="0" applyNumberFormat="0" applyFill="0" applyBorder="0" applyAlignment="0" applyProtection="0"/>
    <xf numFmtId="0" fontId="13" fillId="27" borderId="3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8" applyNumberFormat="0" applyFill="0" applyAlignment="0" applyProtection="0"/>
    <xf numFmtId="0" fontId="85" fillId="20" borderId="0" applyNumberFormat="0" applyBorder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85" fillId="14" borderId="0" applyNumberFormat="0" applyBorder="0" applyAlignment="0" applyProtection="0"/>
    <xf numFmtId="0" fontId="85" fillId="21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85" fillId="15" borderId="0" applyNumberFormat="0" applyBorder="0" applyAlignment="0" applyProtection="0"/>
    <xf numFmtId="0" fontId="85" fillId="22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85" fillId="16" borderId="0" applyNumberFormat="0" applyBorder="0" applyAlignment="0" applyProtection="0"/>
    <xf numFmtId="0" fontId="85" fillId="23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85" fillId="17" borderId="0" applyNumberFormat="0" applyBorder="0" applyAlignment="0" applyProtection="0"/>
    <xf numFmtId="0" fontId="85" fillId="24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85" fillId="18" borderId="0" applyNumberFormat="0" applyBorder="0" applyAlignment="0" applyProtection="0"/>
    <xf numFmtId="0" fontId="85" fillId="25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85" fillId="19" borderId="0" applyNumberFormat="0" applyBorder="0" applyAlignment="0" applyProtection="0"/>
    <xf numFmtId="0" fontId="18" fillId="0" borderId="0"/>
    <xf numFmtId="0" fontId="13" fillId="0" borderId="0"/>
    <xf numFmtId="0" fontId="13" fillId="27" borderId="3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2" fillId="0" borderId="0"/>
    <xf numFmtId="0" fontId="12" fillId="27" borderId="3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0" borderId="0"/>
    <xf numFmtId="0" fontId="11" fillId="27" borderId="3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10" fillId="27" borderId="3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27" borderId="3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27" borderId="3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27" borderId="3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6" fillId="0" borderId="0"/>
    <xf numFmtId="0" fontId="6" fillId="27" borderId="3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5" fillId="0" borderId="0"/>
    <xf numFmtId="0" fontId="5" fillId="27" borderId="3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27" borderId="3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3" fillId="27" borderId="3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27" borderId="3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27" borderId="3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</cellStyleXfs>
  <cellXfs count="80">
    <xf numFmtId="0" fontId="0" fillId="0" borderId="0" xfId="0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 textRotation="90"/>
    </xf>
    <xf numFmtId="0" fontId="26" fillId="0" borderId="0" xfId="0" applyFont="1" applyAlignment="1">
      <alignment horizontal="center" textRotation="90"/>
    </xf>
    <xf numFmtId="49" fontId="27" fillId="0" borderId="0" xfId="0" applyNumberFormat="1" applyFont="1" applyAlignment="1">
      <alignment horizontal="center" textRotation="90"/>
    </xf>
    <xf numFmtId="0" fontId="25" fillId="0" borderId="0" xfId="0" applyFont="1" applyAlignment="1">
      <alignment horizontal="center" textRotation="90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left"/>
    </xf>
    <xf numFmtId="0" fontId="47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164" fontId="49" fillId="0" borderId="0" xfId="0" applyNumberFormat="1" applyFont="1" applyAlignment="1">
      <alignment horizontal="center"/>
    </xf>
    <xf numFmtId="0" fontId="50" fillId="0" borderId="0" xfId="0" applyFont="1" applyAlignment="1">
      <alignment horizontal="right" wrapText="1"/>
    </xf>
    <xf numFmtId="0" fontId="67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3" fontId="66" fillId="0" borderId="0" xfId="0" applyNumberFormat="1" applyFont="1" applyAlignment="1">
      <alignment horizontal="center"/>
    </xf>
    <xf numFmtId="9" fontId="66" fillId="0" borderId="0" xfId="33" applyFont="1" applyFill="1" applyBorder="1" applyAlignment="1">
      <alignment horizontal="center" wrapText="1"/>
    </xf>
    <xf numFmtId="164" fontId="66" fillId="0" borderId="0" xfId="0" applyNumberFormat="1" applyFont="1" applyAlignment="1">
      <alignment horizontal="center"/>
    </xf>
    <xf numFmtId="9" fontId="70" fillId="0" borderId="0" xfId="33" applyFont="1" applyFill="1" applyBorder="1" applyAlignment="1">
      <alignment horizontal="center" wrapText="1"/>
    </xf>
    <xf numFmtId="0" fontId="70" fillId="0" borderId="0" xfId="0" applyFont="1" applyAlignment="1">
      <alignment horizontal="center"/>
    </xf>
    <xf numFmtId="0" fontId="70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71" fillId="0" borderId="0" xfId="0" applyFont="1" applyAlignment="1">
      <alignment horizontal="left"/>
    </xf>
    <xf numFmtId="0" fontId="69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3" fontId="69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/>
    </xf>
    <xf numFmtId="1" fontId="66" fillId="0" borderId="0" xfId="0" applyNumberFormat="1" applyFont="1" applyAlignment="1">
      <alignment horizontal="center" textRotation="90"/>
    </xf>
    <xf numFmtId="0" fontId="90" fillId="0" borderId="0" xfId="0" applyFont="1" applyAlignment="1">
      <alignment horizontal="center" wrapText="1"/>
    </xf>
    <xf numFmtId="49" fontId="86" fillId="0" borderId="0" xfId="0" applyNumberFormat="1" applyFont="1" applyAlignment="1">
      <alignment horizontal="center" textRotation="90"/>
    </xf>
    <xf numFmtId="0" fontId="89" fillId="0" borderId="0" xfId="0" applyFont="1" applyAlignment="1">
      <alignment horizontal="center" wrapText="1"/>
    </xf>
    <xf numFmtId="0" fontId="86" fillId="0" borderId="0" xfId="0" applyFont="1" applyAlignment="1">
      <alignment horizontal="center" textRotation="90"/>
    </xf>
    <xf numFmtId="49" fontId="89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88" fillId="0" borderId="0" xfId="0" applyFont="1" applyAlignment="1">
      <alignment horizontal="center" wrapText="1"/>
    </xf>
    <xf numFmtId="1" fontId="18" fillId="0" borderId="0" xfId="0" applyNumberFormat="1" applyFont="1" applyAlignment="1">
      <alignment horizontal="center"/>
    </xf>
    <xf numFmtId="0" fontId="87" fillId="0" borderId="0" xfId="0" applyFont="1" applyAlignment="1">
      <alignment horizontal="center" textRotation="90"/>
    </xf>
    <xf numFmtId="0" fontId="18" fillId="0" borderId="0" xfId="0" applyFont="1" applyAlignment="1">
      <alignment horizontal="center"/>
    </xf>
    <xf numFmtId="49" fontId="67" fillId="0" borderId="0" xfId="0" applyNumberFormat="1" applyFont="1" applyAlignment="1">
      <alignment horizontal="center" textRotation="90"/>
    </xf>
    <xf numFmtId="0" fontId="66" fillId="0" borderId="0" xfId="0" applyFont="1" applyAlignment="1">
      <alignment horizontal="center" textRotation="90"/>
    </xf>
    <xf numFmtId="1" fontId="18" fillId="0" borderId="0" xfId="0" applyNumberFormat="1" applyFont="1" applyAlignment="1">
      <alignment horizontal="center" wrapText="1"/>
    </xf>
    <xf numFmtId="0" fontId="89" fillId="0" borderId="0" xfId="0" applyFont="1" applyAlignment="1">
      <alignment horizontal="center"/>
    </xf>
    <xf numFmtId="49" fontId="66" fillId="0" borderId="0" xfId="0" applyNumberFormat="1" applyFont="1"/>
    <xf numFmtId="165" fontId="66" fillId="0" borderId="0" xfId="0" quotePrefix="1" applyNumberFormat="1" applyFont="1" applyAlignment="1">
      <alignment horizontal="center"/>
    </xf>
    <xf numFmtId="165" fontId="66" fillId="0" borderId="0" xfId="0" applyNumberFormat="1" applyFont="1" applyAlignment="1">
      <alignment horizontal="center"/>
    </xf>
    <xf numFmtId="165" fontId="66" fillId="0" borderId="0" xfId="0" applyNumberFormat="1" applyFont="1" applyAlignment="1">
      <alignment horizontal="center" textRotation="90"/>
    </xf>
    <xf numFmtId="49" fontId="66" fillId="0" borderId="0" xfId="0" applyNumberFormat="1" applyFont="1" applyAlignment="1">
      <alignment horizontal="center" textRotation="90"/>
    </xf>
    <xf numFmtId="0" fontId="69" fillId="0" borderId="0" xfId="0" applyFont="1" applyAlignment="1">
      <alignment horizontal="center" wrapText="1"/>
    </xf>
    <xf numFmtId="164" fontId="46" fillId="0" borderId="0" xfId="0" applyNumberFormat="1" applyFont="1" applyAlignment="1">
      <alignment horizontal="center"/>
    </xf>
    <xf numFmtId="49" fontId="68" fillId="0" borderId="0" xfId="0" applyNumberFormat="1" applyFont="1" applyAlignment="1">
      <alignment horizontal="center" textRotation="90"/>
    </xf>
    <xf numFmtId="0" fontId="68" fillId="0" borderId="0" xfId="0" applyFont="1" applyAlignment="1">
      <alignment horizontal="center" textRotation="90"/>
    </xf>
    <xf numFmtId="0" fontId="69" fillId="0" borderId="0" xfId="0" applyFont="1" applyAlignment="1">
      <alignment horizontal="center" textRotation="90"/>
    </xf>
    <xf numFmtId="164" fontId="68" fillId="0" borderId="0" xfId="0" applyNumberFormat="1" applyFont="1" applyAlignment="1">
      <alignment horizontal="center" textRotation="90"/>
    </xf>
    <xf numFmtId="3" fontId="68" fillId="0" borderId="0" xfId="0" applyNumberFormat="1" applyFont="1" applyAlignment="1">
      <alignment horizontal="center" textRotation="90"/>
    </xf>
    <xf numFmtId="165" fontId="68" fillId="0" borderId="0" xfId="0" applyNumberFormat="1" applyFont="1" applyAlignment="1">
      <alignment horizontal="center" textRotation="90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91" fillId="0" borderId="0" xfId="0" applyFont="1" applyAlignment="1">
      <alignment horizontal="left"/>
    </xf>
    <xf numFmtId="0" fontId="91" fillId="0" borderId="0" xfId="0" applyFont="1" applyAlignment="1">
      <alignment horizontal="center"/>
    </xf>
    <xf numFmtId="0" fontId="92" fillId="0" borderId="0" xfId="0" applyFont="1" applyAlignment="1">
      <alignment horizontal="center"/>
    </xf>
    <xf numFmtId="0" fontId="93" fillId="0" borderId="0" xfId="0" applyFont="1" applyAlignment="1">
      <alignment horizontal="right" wrapText="1"/>
    </xf>
    <xf numFmtId="49" fontId="94" fillId="0" borderId="0" xfId="0" applyNumberFormat="1" applyFont="1" applyAlignment="1">
      <alignment horizontal="center" textRotation="90"/>
    </xf>
    <xf numFmtId="0" fontId="95" fillId="0" borderId="0" xfId="0" applyFont="1" applyAlignment="1">
      <alignment horizontal="center" textRotation="90"/>
    </xf>
    <xf numFmtId="164" fontId="95" fillId="0" borderId="0" xfId="0" applyNumberFormat="1" applyFont="1" applyAlignment="1">
      <alignment horizontal="center" textRotation="90"/>
    </xf>
    <xf numFmtId="49" fontId="18" fillId="0" borderId="0" xfId="0" applyNumberFormat="1" applyFont="1"/>
    <xf numFmtId="164" fontId="19" fillId="0" borderId="0" xfId="0" applyNumberFormat="1" applyFont="1" applyAlignment="1">
      <alignment horizontal="center"/>
    </xf>
    <xf numFmtId="9" fontId="19" fillId="0" borderId="0" xfId="33" applyFont="1" applyFill="1" applyBorder="1" applyAlignment="1">
      <alignment horizontal="center" wrapText="1"/>
    </xf>
    <xf numFmtId="0" fontId="45" fillId="0" borderId="0" xfId="0" applyFont="1" applyAlignment="1">
      <alignment horizontal="center"/>
    </xf>
    <xf numFmtId="0" fontId="1" fillId="0" borderId="0" xfId="579"/>
    <xf numFmtId="0" fontId="96" fillId="0" borderId="0" xfId="0" applyFont="1" applyAlignment="1">
      <alignment horizontal="center" textRotation="90"/>
    </xf>
    <xf numFmtId="49" fontId="66" fillId="0" borderId="0" xfId="0" quotePrefix="1" applyNumberFormat="1" applyFont="1" applyAlignment="1">
      <alignment horizontal="center"/>
    </xf>
    <xf numFmtId="0" fontId="1" fillId="0" borderId="0" xfId="593" applyAlignment="1">
      <alignment horizontal="center"/>
    </xf>
    <xf numFmtId="0" fontId="97" fillId="0" borderId="0" xfId="0" applyFont="1" applyAlignment="1">
      <alignment horizontal="center"/>
    </xf>
  </cellXfs>
  <cellStyles count="594">
    <cellStyle name="20 % - Accent1" xfId="1" builtinId="30" customBuiltin="1"/>
    <cellStyle name="20 % - Accent1 10" xfId="427" xr:uid="{00000000-0005-0000-0000-000001000000}"/>
    <cellStyle name="20 % - Accent1 11" xfId="441" xr:uid="{00000000-0005-0000-0000-000002000000}"/>
    <cellStyle name="20 % - Accent1 12" xfId="455" xr:uid="{00000000-0005-0000-0000-000003000000}"/>
    <cellStyle name="20 % - Accent1 13" xfId="469" xr:uid="{00000000-0005-0000-0000-000004000000}"/>
    <cellStyle name="20 % - Accent1 14" xfId="483" xr:uid="{00000000-0005-0000-0000-000005000000}"/>
    <cellStyle name="20 % - Accent1 15" xfId="497" xr:uid="{00000000-0005-0000-0000-000006000000}"/>
    <cellStyle name="20 % - Accent1 16" xfId="511" xr:uid="{00000000-0005-0000-0000-000007000000}"/>
    <cellStyle name="20 % - Accent1 17" xfId="525" xr:uid="{00000000-0005-0000-0000-000008000000}"/>
    <cellStyle name="20 % - Accent1 18" xfId="539" xr:uid="{00000000-0005-0000-0000-000009000000}"/>
    <cellStyle name="20 % - Accent1 19" xfId="553" xr:uid="{00000000-0005-0000-0000-00000A000000}"/>
    <cellStyle name="20 % - Accent1 2" xfId="46" xr:uid="{00000000-0005-0000-0000-00000B000000}"/>
    <cellStyle name="20 % - Accent1 2 2" xfId="115" xr:uid="{00000000-0005-0000-0000-00000C000000}"/>
    <cellStyle name="20 % - Accent1 2 2 2" xfId="315" xr:uid="{00000000-0005-0000-0000-00000D000000}"/>
    <cellStyle name="20 % - Accent1 2 2 3" xfId="216" xr:uid="{00000000-0005-0000-0000-00000E000000}"/>
    <cellStyle name="20 % - Accent1 20" xfId="567" xr:uid="{00000000-0005-0000-0000-00000F000000}"/>
    <cellStyle name="20 % - Accent1 21" xfId="581" xr:uid="{00000000-0005-0000-0000-000010000000}"/>
    <cellStyle name="20 % - Accent1 3" xfId="76" xr:uid="{00000000-0005-0000-0000-000011000000}"/>
    <cellStyle name="20 % - Accent1 3 2" xfId="129" xr:uid="{00000000-0005-0000-0000-000012000000}"/>
    <cellStyle name="20 % - Accent1 3 2 2" xfId="329" xr:uid="{00000000-0005-0000-0000-000013000000}"/>
    <cellStyle name="20 % - Accent1 3 2 3" xfId="230" xr:uid="{00000000-0005-0000-0000-000014000000}"/>
    <cellStyle name="20 % - Accent1 3 3" xfId="188" xr:uid="{00000000-0005-0000-0000-000015000000}"/>
    <cellStyle name="20 % - Accent1 3 4" xfId="287" xr:uid="{00000000-0005-0000-0000-000016000000}"/>
    <cellStyle name="20 % - Accent1 3 5" xfId="159" xr:uid="{00000000-0005-0000-0000-000017000000}"/>
    <cellStyle name="20 % - Accent1 4" xfId="99" xr:uid="{00000000-0005-0000-0000-000018000000}"/>
    <cellStyle name="20 % - Accent1 4 2" xfId="200" xr:uid="{00000000-0005-0000-0000-000019000000}"/>
    <cellStyle name="20 % - Accent1 4 3" xfId="299" xr:uid="{00000000-0005-0000-0000-00001A000000}"/>
    <cellStyle name="20 % - Accent1 4 4" xfId="172" xr:uid="{00000000-0005-0000-0000-00001B000000}"/>
    <cellStyle name="20 % - Accent1 5" xfId="143" xr:uid="{00000000-0005-0000-0000-00001C000000}"/>
    <cellStyle name="20 % - Accent1 5 2" xfId="343" xr:uid="{00000000-0005-0000-0000-00001D000000}"/>
    <cellStyle name="20 % - Accent1 6" xfId="245" xr:uid="{00000000-0005-0000-0000-00001E000000}"/>
    <cellStyle name="20 % - Accent1 6 2" xfId="357" xr:uid="{00000000-0005-0000-0000-00001F000000}"/>
    <cellStyle name="20 % - Accent1 7" xfId="259" xr:uid="{00000000-0005-0000-0000-000020000000}"/>
    <cellStyle name="20 % - Accent1 7 2" xfId="387" xr:uid="{00000000-0005-0000-0000-000021000000}"/>
    <cellStyle name="20 % - Accent1 8" xfId="273" xr:uid="{00000000-0005-0000-0000-000022000000}"/>
    <cellStyle name="20 % - Accent1 9" xfId="413" xr:uid="{00000000-0005-0000-0000-000023000000}"/>
    <cellStyle name="20 % - Accent2" xfId="2" builtinId="34" customBuiltin="1"/>
    <cellStyle name="20 % - Accent2 10" xfId="429" xr:uid="{00000000-0005-0000-0000-000025000000}"/>
    <cellStyle name="20 % - Accent2 11" xfId="443" xr:uid="{00000000-0005-0000-0000-000026000000}"/>
    <cellStyle name="20 % - Accent2 12" xfId="457" xr:uid="{00000000-0005-0000-0000-000027000000}"/>
    <cellStyle name="20 % - Accent2 13" xfId="471" xr:uid="{00000000-0005-0000-0000-000028000000}"/>
    <cellStyle name="20 % - Accent2 14" xfId="485" xr:uid="{00000000-0005-0000-0000-000029000000}"/>
    <cellStyle name="20 % - Accent2 15" xfId="499" xr:uid="{00000000-0005-0000-0000-00002A000000}"/>
    <cellStyle name="20 % - Accent2 16" xfId="513" xr:uid="{00000000-0005-0000-0000-00002B000000}"/>
    <cellStyle name="20 % - Accent2 17" xfId="527" xr:uid="{00000000-0005-0000-0000-00002C000000}"/>
    <cellStyle name="20 % - Accent2 18" xfId="541" xr:uid="{00000000-0005-0000-0000-00002D000000}"/>
    <cellStyle name="20 % - Accent2 19" xfId="555" xr:uid="{00000000-0005-0000-0000-00002E000000}"/>
    <cellStyle name="20 % - Accent2 2" xfId="48" xr:uid="{00000000-0005-0000-0000-00002F000000}"/>
    <cellStyle name="20 % - Accent2 2 2" xfId="117" xr:uid="{00000000-0005-0000-0000-000030000000}"/>
    <cellStyle name="20 % - Accent2 2 2 2" xfId="317" xr:uid="{00000000-0005-0000-0000-000031000000}"/>
    <cellStyle name="20 % - Accent2 2 2 3" xfId="218" xr:uid="{00000000-0005-0000-0000-000032000000}"/>
    <cellStyle name="20 % - Accent2 20" xfId="569" xr:uid="{00000000-0005-0000-0000-000033000000}"/>
    <cellStyle name="20 % - Accent2 21" xfId="583" xr:uid="{00000000-0005-0000-0000-000034000000}"/>
    <cellStyle name="20 % - Accent2 3" xfId="80" xr:uid="{00000000-0005-0000-0000-000035000000}"/>
    <cellStyle name="20 % - Accent2 3 2" xfId="131" xr:uid="{00000000-0005-0000-0000-000036000000}"/>
    <cellStyle name="20 % - Accent2 3 2 2" xfId="331" xr:uid="{00000000-0005-0000-0000-000037000000}"/>
    <cellStyle name="20 % - Accent2 3 2 3" xfId="232" xr:uid="{00000000-0005-0000-0000-000038000000}"/>
    <cellStyle name="20 % - Accent2 3 3" xfId="190" xr:uid="{00000000-0005-0000-0000-000039000000}"/>
    <cellStyle name="20 % - Accent2 3 4" xfId="289" xr:uid="{00000000-0005-0000-0000-00003A000000}"/>
    <cellStyle name="20 % - Accent2 3 5" xfId="161" xr:uid="{00000000-0005-0000-0000-00003B000000}"/>
    <cellStyle name="20 % - Accent2 4" xfId="101" xr:uid="{00000000-0005-0000-0000-00003C000000}"/>
    <cellStyle name="20 % - Accent2 4 2" xfId="202" xr:uid="{00000000-0005-0000-0000-00003D000000}"/>
    <cellStyle name="20 % - Accent2 4 3" xfId="301" xr:uid="{00000000-0005-0000-0000-00003E000000}"/>
    <cellStyle name="20 % - Accent2 4 4" xfId="174" xr:uid="{00000000-0005-0000-0000-00003F000000}"/>
    <cellStyle name="20 % - Accent2 5" xfId="145" xr:uid="{00000000-0005-0000-0000-000040000000}"/>
    <cellStyle name="20 % - Accent2 5 2" xfId="345" xr:uid="{00000000-0005-0000-0000-000041000000}"/>
    <cellStyle name="20 % - Accent2 6" xfId="247" xr:uid="{00000000-0005-0000-0000-000042000000}"/>
    <cellStyle name="20 % - Accent2 6 2" xfId="359" xr:uid="{00000000-0005-0000-0000-000043000000}"/>
    <cellStyle name="20 % - Accent2 7" xfId="261" xr:uid="{00000000-0005-0000-0000-000044000000}"/>
    <cellStyle name="20 % - Accent2 7 2" xfId="391" xr:uid="{00000000-0005-0000-0000-000045000000}"/>
    <cellStyle name="20 % - Accent2 8" xfId="275" xr:uid="{00000000-0005-0000-0000-000046000000}"/>
    <cellStyle name="20 % - Accent2 9" xfId="415" xr:uid="{00000000-0005-0000-0000-000047000000}"/>
    <cellStyle name="20 % - Accent3" xfId="3" builtinId="38" customBuiltin="1"/>
    <cellStyle name="20 % - Accent3 10" xfId="431" xr:uid="{00000000-0005-0000-0000-000049000000}"/>
    <cellStyle name="20 % - Accent3 11" xfId="445" xr:uid="{00000000-0005-0000-0000-00004A000000}"/>
    <cellStyle name="20 % - Accent3 12" xfId="459" xr:uid="{00000000-0005-0000-0000-00004B000000}"/>
    <cellStyle name="20 % - Accent3 13" xfId="473" xr:uid="{00000000-0005-0000-0000-00004C000000}"/>
    <cellStyle name="20 % - Accent3 14" xfId="487" xr:uid="{00000000-0005-0000-0000-00004D000000}"/>
    <cellStyle name="20 % - Accent3 15" xfId="501" xr:uid="{00000000-0005-0000-0000-00004E000000}"/>
    <cellStyle name="20 % - Accent3 16" xfId="515" xr:uid="{00000000-0005-0000-0000-00004F000000}"/>
    <cellStyle name="20 % - Accent3 17" xfId="529" xr:uid="{00000000-0005-0000-0000-000050000000}"/>
    <cellStyle name="20 % - Accent3 18" xfId="543" xr:uid="{00000000-0005-0000-0000-000051000000}"/>
    <cellStyle name="20 % - Accent3 19" xfId="557" xr:uid="{00000000-0005-0000-0000-000052000000}"/>
    <cellStyle name="20 % - Accent3 2" xfId="50" xr:uid="{00000000-0005-0000-0000-000053000000}"/>
    <cellStyle name="20 % - Accent3 2 2" xfId="119" xr:uid="{00000000-0005-0000-0000-000054000000}"/>
    <cellStyle name="20 % - Accent3 2 2 2" xfId="319" xr:uid="{00000000-0005-0000-0000-000055000000}"/>
    <cellStyle name="20 % - Accent3 2 2 3" xfId="220" xr:uid="{00000000-0005-0000-0000-000056000000}"/>
    <cellStyle name="20 % - Accent3 20" xfId="571" xr:uid="{00000000-0005-0000-0000-000057000000}"/>
    <cellStyle name="20 % - Accent3 21" xfId="585" xr:uid="{00000000-0005-0000-0000-000058000000}"/>
    <cellStyle name="20 % - Accent3 3" xfId="84" xr:uid="{00000000-0005-0000-0000-000059000000}"/>
    <cellStyle name="20 % - Accent3 3 2" xfId="133" xr:uid="{00000000-0005-0000-0000-00005A000000}"/>
    <cellStyle name="20 % - Accent3 3 2 2" xfId="333" xr:uid="{00000000-0005-0000-0000-00005B000000}"/>
    <cellStyle name="20 % - Accent3 3 2 3" xfId="234" xr:uid="{00000000-0005-0000-0000-00005C000000}"/>
    <cellStyle name="20 % - Accent3 3 3" xfId="192" xr:uid="{00000000-0005-0000-0000-00005D000000}"/>
    <cellStyle name="20 % - Accent3 3 4" xfId="291" xr:uid="{00000000-0005-0000-0000-00005E000000}"/>
    <cellStyle name="20 % - Accent3 3 5" xfId="163" xr:uid="{00000000-0005-0000-0000-00005F000000}"/>
    <cellStyle name="20 % - Accent3 4" xfId="103" xr:uid="{00000000-0005-0000-0000-000060000000}"/>
    <cellStyle name="20 % - Accent3 4 2" xfId="204" xr:uid="{00000000-0005-0000-0000-000061000000}"/>
    <cellStyle name="20 % - Accent3 4 3" xfId="303" xr:uid="{00000000-0005-0000-0000-000062000000}"/>
    <cellStyle name="20 % - Accent3 4 4" xfId="176" xr:uid="{00000000-0005-0000-0000-000063000000}"/>
    <cellStyle name="20 % - Accent3 5" xfId="147" xr:uid="{00000000-0005-0000-0000-000064000000}"/>
    <cellStyle name="20 % - Accent3 5 2" xfId="347" xr:uid="{00000000-0005-0000-0000-000065000000}"/>
    <cellStyle name="20 % - Accent3 6" xfId="249" xr:uid="{00000000-0005-0000-0000-000066000000}"/>
    <cellStyle name="20 % - Accent3 6 2" xfId="361" xr:uid="{00000000-0005-0000-0000-000067000000}"/>
    <cellStyle name="20 % - Accent3 7" xfId="263" xr:uid="{00000000-0005-0000-0000-000068000000}"/>
    <cellStyle name="20 % - Accent3 7 2" xfId="395" xr:uid="{00000000-0005-0000-0000-000069000000}"/>
    <cellStyle name="20 % - Accent3 8" xfId="277" xr:uid="{00000000-0005-0000-0000-00006A000000}"/>
    <cellStyle name="20 % - Accent3 9" xfId="417" xr:uid="{00000000-0005-0000-0000-00006B000000}"/>
    <cellStyle name="20 % - Accent4" xfId="4" builtinId="42" customBuiltin="1"/>
    <cellStyle name="20 % - Accent4 10" xfId="433" xr:uid="{00000000-0005-0000-0000-00006D000000}"/>
    <cellStyle name="20 % - Accent4 11" xfId="447" xr:uid="{00000000-0005-0000-0000-00006E000000}"/>
    <cellStyle name="20 % - Accent4 12" xfId="461" xr:uid="{00000000-0005-0000-0000-00006F000000}"/>
    <cellStyle name="20 % - Accent4 13" xfId="475" xr:uid="{00000000-0005-0000-0000-000070000000}"/>
    <cellStyle name="20 % - Accent4 14" xfId="489" xr:uid="{00000000-0005-0000-0000-000071000000}"/>
    <cellStyle name="20 % - Accent4 15" xfId="503" xr:uid="{00000000-0005-0000-0000-000072000000}"/>
    <cellStyle name="20 % - Accent4 16" xfId="517" xr:uid="{00000000-0005-0000-0000-000073000000}"/>
    <cellStyle name="20 % - Accent4 17" xfId="531" xr:uid="{00000000-0005-0000-0000-000074000000}"/>
    <cellStyle name="20 % - Accent4 18" xfId="545" xr:uid="{00000000-0005-0000-0000-000075000000}"/>
    <cellStyle name="20 % - Accent4 19" xfId="559" xr:uid="{00000000-0005-0000-0000-000076000000}"/>
    <cellStyle name="20 % - Accent4 2" xfId="52" xr:uid="{00000000-0005-0000-0000-000077000000}"/>
    <cellStyle name="20 % - Accent4 2 2" xfId="121" xr:uid="{00000000-0005-0000-0000-000078000000}"/>
    <cellStyle name="20 % - Accent4 2 2 2" xfId="321" xr:uid="{00000000-0005-0000-0000-000079000000}"/>
    <cellStyle name="20 % - Accent4 2 2 3" xfId="222" xr:uid="{00000000-0005-0000-0000-00007A000000}"/>
    <cellStyle name="20 % - Accent4 20" xfId="573" xr:uid="{00000000-0005-0000-0000-00007B000000}"/>
    <cellStyle name="20 % - Accent4 21" xfId="587" xr:uid="{00000000-0005-0000-0000-00007C000000}"/>
    <cellStyle name="20 % - Accent4 3" xfId="88" xr:uid="{00000000-0005-0000-0000-00007D000000}"/>
    <cellStyle name="20 % - Accent4 3 2" xfId="135" xr:uid="{00000000-0005-0000-0000-00007E000000}"/>
    <cellStyle name="20 % - Accent4 3 2 2" xfId="335" xr:uid="{00000000-0005-0000-0000-00007F000000}"/>
    <cellStyle name="20 % - Accent4 3 2 3" xfId="236" xr:uid="{00000000-0005-0000-0000-000080000000}"/>
    <cellStyle name="20 % - Accent4 3 3" xfId="194" xr:uid="{00000000-0005-0000-0000-000081000000}"/>
    <cellStyle name="20 % - Accent4 3 4" xfId="293" xr:uid="{00000000-0005-0000-0000-000082000000}"/>
    <cellStyle name="20 % - Accent4 3 5" xfId="165" xr:uid="{00000000-0005-0000-0000-000083000000}"/>
    <cellStyle name="20 % - Accent4 4" xfId="105" xr:uid="{00000000-0005-0000-0000-000084000000}"/>
    <cellStyle name="20 % - Accent4 4 2" xfId="206" xr:uid="{00000000-0005-0000-0000-000085000000}"/>
    <cellStyle name="20 % - Accent4 4 3" xfId="305" xr:uid="{00000000-0005-0000-0000-000086000000}"/>
    <cellStyle name="20 % - Accent4 4 4" xfId="178" xr:uid="{00000000-0005-0000-0000-000087000000}"/>
    <cellStyle name="20 % - Accent4 5" xfId="149" xr:uid="{00000000-0005-0000-0000-000088000000}"/>
    <cellStyle name="20 % - Accent4 5 2" xfId="349" xr:uid="{00000000-0005-0000-0000-000089000000}"/>
    <cellStyle name="20 % - Accent4 6" xfId="251" xr:uid="{00000000-0005-0000-0000-00008A000000}"/>
    <cellStyle name="20 % - Accent4 6 2" xfId="363" xr:uid="{00000000-0005-0000-0000-00008B000000}"/>
    <cellStyle name="20 % - Accent4 7" xfId="265" xr:uid="{00000000-0005-0000-0000-00008C000000}"/>
    <cellStyle name="20 % - Accent4 7 2" xfId="399" xr:uid="{00000000-0005-0000-0000-00008D000000}"/>
    <cellStyle name="20 % - Accent4 8" xfId="279" xr:uid="{00000000-0005-0000-0000-00008E000000}"/>
    <cellStyle name="20 % - Accent4 9" xfId="419" xr:uid="{00000000-0005-0000-0000-00008F000000}"/>
    <cellStyle name="20 % - Accent5" xfId="5" builtinId="46" customBuiltin="1"/>
    <cellStyle name="20 % - Accent5 10" xfId="435" xr:uid="{00000000-0005-0000-0000-000091000000}"/>
    <cellStyle name="20 % - Accent5 11" xfId="449" xr:uid="{00000000-0005-0000-0000-000092000000}"/>
    <cellStyle name="20 % - Accent5 12" xfId="463" xr:uid="{00000000-0005-0000-0000-000093000000}"/>
    <cellStyle name="20 % - Accent5 13" xfId="477" xr:uid="{00000000-0005-0000-0000-000094000000}"/>
    <cellStyle name="20 % - Accent5 14" xfId="491" xr:uid="{00000000-0005-0000-0000-000095000000}"/>
    <cellStyle name="20 % - Accent5 15" xfId="505" xr:uid="{00000000-0005-0000-0000-000096000000}"/>
    <cellStyle name="20 % - Accent5 16" xfId="519" xr:uid="{00000000-0005-0000-0000-000097000000}"/>
    <cellStyle name="20 % - Accent5 17" xfId="533" xr:uid="{00000000-0005-0000-0000-000098000000}"/>
    <cellStyle name="20 % - Accent5 18" xfId="547" xr:uid="{00000000-0005-0000-0000-000099000000}"/>
    <cellStyle name="20 % - Accent5 19" xfId="561" xr:uid="{00000000-0005-0000-0000-00009A000000}"/>
    <cellStyle name="20 % - Accent5 2" xfId="54" xr:uid="{00000000-0005-0000-0000-00009B000000}"/>
    <cellStyle name="20 % - Accent5 2 2" xfId="123" xr:uid="{00000000-0005-0000-0000-00009C000000}"/>
    <cellStyle name="20 % - Accent5 2 2 2" xfId="323" xr:uid="{00000000-0005-0000-0000-00009D000000}"/>
    <cellStyle name="20 % - Accent5 2 2 3" xfId="224" xr:uid="{00000000-0005-0000-0000-00009E000000}"/>
    <cellStyle name="20 % - Accent5 20" xfId="575" xr:uid="{00000000-0005-0000-0000-00009F000000}"/>
    <cellStyle name="20 % - Accent5 21" xfId="589" xr:uid="{00000000-0005-0000-0000-0000A0000000}"/>
    <cellStyle name="20 % - Accent5 3" xfId="92" xr:uid="{00000000-0005-0000-0000-0000A1000000}"/>
    <cellStyle name="20 % - Accent5 3 2" xfId="137" xr:uid="{00000000-0005-0000-0000-0000A2000000}"/>
    <cellStyle name="20 % - Accent5 3 2 2" xfId="337" xr:uid="{00000000-0005-0000-0000-0000A3000000}"/>
    <cellStyle name="20 % - Accent5 3 2 3" xfId="238" xr:uid="{00000000-0005-0000-0000-0000A4000000}"/>
    <cellStyle name="20 % - Accent5 3 3" xfId="196" xr:uid="{00000000-0005-0000-0000-0000A5000000}"/>
    <cellStyle name="20 % - Accent5 3 4" xfId="295" xr:uid="{00000000-0005-0000-0000-0000A6000000}"/>
    <cellStyle name="20 % - Accent5 3 5" xfId="167" xr:uid="{00000000-0005-0000-0000-0000A7000000}"/>
    <cellStyle name="20 % - Accent5 4" xfId="107" xr:uid="{00000000-0005-0000-0000-0000A8000000}"/>
    <cellStyle name="20 % - Accent5 4 2" xfId="208" xr:uid="{00000000-0005-0000-0000-0000A9000000}"/>
    <cellStyle name="20 % - Accent5 4 3" xfId="307" xr:uid="{00000000-0005-0000-0000-0000AA000000}"/>
    <cellStyle name="20 % - Accent5 4 4" xfId="180" xr:uid="{00000000-0005-0000-0000-0000AB000000}"/>
    <cellStyle name="20 % - Accent5 5" xfId="151" xr:uid="{00000000-0005-0000-0000-0000AC000000}"/>
    <cellStyle name="20 % - Accent5 5 2" xfId="351" xr:uid="{00000000-0005-0000-0000-0000AD000000}"/>
    <cellStyle name="20 % - Accent5 6" xfId="253" xr:uid="{00000000-0005-0000-0000-0000AE000000}"/>
    <cellStyle name="20 % - Accent5 6 2" xfId="365" xr:uid="{00000000-0005-0000-0000-0000AF000000}"/>
    <cellStyle name="20 % - Accent5 7" xfId="267" xr:uid="{00000000-0005-0000-0000-0000B0000000}"/>
    <cellStyle name="20 % - Accent5 7 2" xfId="403" xr:uid="{00000000-0005-0000-0000-0000B1000000}"/>
    <cellStyle name="20 % - Accent5 8" xfId="281" xr:uid="{00000000-0005-0000-0000-0000B2000000}"/>
    <cellStyle name="20 % - Accent5 9" xfId="421" xr:uid="{00000000-0005-0000-0000-0000B3000000}"/>
    <cellStyle name="20 % - Accent6" xfId="6" builtinId="50" customBuiltin="1"/>
    <cellStyle name="20 % - Accent6 10" xfId="437" xr:uid="{00000000-0005-0000-0000-0000B5000000}"/>
    <cellStyle name="20 % - Accent6 11" xfId="451" xr:uid="{00000000-0005-0000-0000-0000B6000000}"/>
    <cellStyle name="20 % - Accent6 12" xfId="465" xr:uid="{00000000-0005-0000-0000-0000B7000000}"/>
    <cellStyle name="20 % - Accent6 13" xfId="479" xr:uid="{00000000-0005-0000-0000-0000B8000000}"/>
    <cellStyle name="20 % - Accent6 14" xfId="493" xr:uid="{00000000-0005-0000-0000-0000B9000000}"/>
    <cellStyle name="20 % - Accent6 15" xfId="507" xr:uid="{00000000-0005-0000-0000-0000BA000000}"/>
    <cellStyle name="20 % - Accent6 16" xfId="521" xr:uid="{00000000-0005-0000-0000-0000BB000000}"/>
    <cellStyle name="20 % - Accent6 17" xfId="535" xr:uid="{00000000-0005-0000-0000-0000BC000000}"/>
    <cellStyle name="20 % - Accent6 18" xfId="549" xr:uid="{00000000-0005-0000-0000-0000BD000000}"/>
    <cellStyle name="20 % - Accent6 19" xfId="563" xr:uid="{00000000-0005-0000-0000-0000BE000000}"/>
    <cellStyle name="20 % - Accent6 2" xfId="56" xr:uid="{00000000-0005-0000-0000-0000BF000000}"/>
    <cellStyle name="20 % - Accent6 2 2" xfId="125" xr:uid="{00000000-0005-0000-0000-0000C0000000}"/>
    <cellStyle name="20 % - Accent6 2 2 2" xfId="325" xr:uid="{00000000-0005-0000-0000-0000C1000000}"/>
    <cellStyle name="20 % - Accent6 2 2 3" xfId="226" xr:uid="{00000000-0005-0000-0000-0000C2000000}"/>
    <cellStyle name="20 % - Accent6 20" xfId="577" xr:uid="{00000000-0005-0000-0000-0000C3000000}"/>
    <cellStyle name="20 % - Accent6 21" xfId="591" xr:uid="{00000000-0005-0000-0000-0000C4000000}"/>
    <cellStyle name="20 % - Accent6 3" xfId="96" xr:uid="{00000000-0005-0000-0000-0000C5000000}"/>
    <cellStyle name="20 % - Accent6 3 2" xfId="139" xr:uid="{00000000-0005-0000-0000-0000C6000000}"/>
    <cellStyle name="20 % - Accent6 3 2 2" xfId="339" xr:uid="{00000000-0005-0000-0000-0000C7000000}"/>
    <cellStyle name="20 % - Accent6 3 2 3" xfId="240" xr:uid="{00000000-0005-0000-0000-0000C8000000}"/>
    <cellStyle name="20 % - Accent6 3 3" xfId="198" xr:uid="{00000000-0005-0000-0000-0000C9000000}"/>
    <cellStyle name="20 % - Accent6 3 4" xfId="297" xr:uid="{00000000-0005-0000-0000-0000CA000000}"/>
    <cellStyle name="20 % - Accent6 3 5" xfId="169" xr:uid="{00000000-0005-0000-0000-0000CB000000}"/>
    <cellStyle name="20 % - Accent6 4" xfId="109" xr:uid="{00000000-0005-0000-0000-0000CC000000}"/>
    <cellStyle name="20 % - Accent6 4 2" xfId="210" xr:uid="{00000000-0005-0000-0000-0000CD000000}"/>
    <cellStyle name="20 % - Accent6 4 3" xfId="309" xr:uid="{00000000-0005-0000-0000-0000CE000000}"/>
    <cellStyle name="20 % - Accent6 4 4" xfId="182" xr:uid="{00000000-0005-0000-0000-0000CF000000}"/>
    <cellStyle name="20 % - Accent6 5" xfId="153" xr:uid="{00000000-0005-0000-0000-0000D0000000}"/>
    <cellStyle name="20 % - Accent6 5 2" xfId="353" xr:uid="{00000000-0005-0000-0000-0000D1000000}"/>
    <cellStyle name="20 % - Accent6 6" xfId="255" xr:uid="{00000000-0005-0000-0000-0000D2000000}"/>
    <cellStyle name="20 % - Accent6 6 2" xfId="367" xr:uid="{00000000-0005-0000-0000-0000D3000000}"/>
    <cellStyle name="20 % - Accent6 7" xfId="269" xr:uid="{00000000-0005-0000-0000-0000D4000000}"/>
    <cellStyle name="20 % - Accent6 7 2" xfId="407" xr:uid="{00000000-0005-0000-0000-0000D5000000}"/>
    <cellStyle name="20 % - Accent6 8" xfId="283" xr:uid="{00000000-0005-0000-0000-0000D6000000}"/>
    <cellStyle name="20 % - Accent6 9" xfId="423" xr:uid="{00000000-0005-0000-0000-0000D7000000}"/>
    <cellStyle name="40 % - Accent1" xfId="7" builtinId="31" customBuiltin="1"/>
    <cellStyle name="40 % - Accent1 10" xfId="428" xr:uid="{00000000-0005-0000-0000-0000D9000000}"/>
    <cellStyle name="40 % - Accent1 11" xfId="442" xr:uid="{00000000-0005-0000-0000-0000DA000000}"/>
    <cellStyle name="40 % - Accent1 12" xfId="456" xr:uid="{00000000-0005-0000-0000-0000DB000000}"/>
    <cellStyle name="40 % - Accent1 13" xfId="470" xr:uid="{00000000-0005-0000-0000-0000DC000000}"/>
    <cellStyle name="40 % - Accent1 14" xfId="484" xr:uid="{00000000-0005-0000-0000-0000DD000000}"/>
    <cellStyle name="40 % - Accent1 15" xfId="498" xr:uid="{00000000-0005-0000-0000-0000DE000000}"/>
    <cellStyle name="40 % - Accent1 16" xfId="512" xr:uid="{00000000-0005-0000-0000-0000DF000000}"/>
    <cellStyle name="40 % - Accent1 17" xfId="526" xr:uid="{00000000-0005-0000-0000-0000E0000000}"/>
    <cellStyle name="40 % - Accent1 18" xfId="540" xr:uid="{00000000-0005-0000-0000-0000E1000000}"/>
    <cellStyle name="40 % - Accent1 19" xfId="554" xr:uid="{00000000-0005-0000-0000-0000E2000000}"/>
    <cellStyle name="40 % - Accent1 2" xfId="47" xr:uid="{00000000-0005-0000-0000-0000E3000000}"/>
    <cellStyle name="40 % - Accent1 2 2" xfId="116" xr:uid="{00000000-0005-0000-0000-0000E4000000}"/>
    <cellStyle name="40 % - Accent1 2 2 2" xfId="316" xr:uid="{00000000-0005-0000-0000-0000E5000000}"/>
    <cellStyle name="40 % - Accent1 2 2 3" xfId="217" xr:uid="{00000000-0005-0000-0000-0000E6000000}"/>
    <cellStyle name="40 % - Accent1 20" xfId="568" xr:uid="{00000000-0005-0000-0000-0000E7000000}"/>
    <cellStyle name="40 % - Accent1 21" xfId="582" xr:uid="{00000000-0005-0000-0000-0000E8000000}"/>
    <cellStyle name="40 % - Accent1 3" xfId="77" xr:uid="{00000000-0005-0000-0000-0000E9000000}"/>
    <cellStyle name="40 % - Accent1 3 2" xfId="130" xr:uid="{00000000-0005-0000-0000-0000EA000000}"/>
    <cellStyle name="40 % - Accent1 3 2 2" xfId="330" xr:uid="{00000000-0005-0000-0000-0000EB000000}"/>
    <cellStyle name="40 % - Accent1 3 2 3" xfId="231" xr:uid="{00000000-0005-0000-0000-0000EC000000}"/>
    <cellStyle name="40 % - Accent1 3 3" xfId="189" xr:uid="{00000000-0005-0000-0000-0000ED000000}"/>
    <cellStyle name="40 % - Accent1 3 4" xfId="288" xr:uid="{00000000-0005-0000-0000-0000EE000000}"/>
    <cellStyle name="40 % - Accent1 3 5" xfId="160" xr:uid="{00000000-0005-0000-0000-0000EF000000}"/>
    <cellStyle name="40 % - Accent1 4" xfId="100" xr:uid="{00000000-0005-0000-0000-0000F0000000}"/>
    <cellStyle name="40 % - Accent1 4 2" xfId="201" xr:uid="{00000000-0005-0000-0000-0000F1000000}"/>
    <cellStyle name="40 % - Accent1 4 3" xfId="300" xr:uid="{00000000-0005-0000-0000-0000F2000000}"/>
    <cellStyle name="40 % - Accent1 4 4" xfId="173" xr:uid="{00000000-0005-0000-0000-0000F3000000}"/>
    <cellStyle name="40 % - Accent1 5" xfId="144" xr:uid="{00000000-0005-0000-0000-0000F4000000}"/>
    <cellStyle name="40 % - Accent1 5 2" xfId="344" xr:uid="{00000000-0005-0000-0000-0000F5000000}"/>
    <cellStyle name="40 % - Accent1 6" xfId="246" xr:uid="{00000000-0005-0000-0000-0000F6000000}"/>
    <cellStyle name="40 % - Accent1 6 2" xfId="358" xr:uid="{00000000-0005-0000-0000-0000F7000000}"/>
    <cellStyle name="40 % - Accent1 7" xfId="260" xr:uid="{00000000-0005-0000-0000-0000F8000000}"/>
    <cellStyle name="40 % - Accent1 7 2" xfId="388" xr:uid="{00000000-0005-0000-0000-0000F9000000}"/>
    <cellStyle name="40 % - Accent1 8" xfId="274" xr:uid="{00000000-0005-0000-0000-0000FA000000}"/>
    <cellStyle name="40 % - Accent1 9" xfId="414" xr:uid="{00000000-0005-0000-0000-0000FB000000}"/>
    <cellStyle name="40 % - Accent2" xfId="8" builtinId="35" customBuiltin="1"/>
    <cellStyle name="40 % - Accent2 10" xfId="430" xr:uid="{00000000-0005-0000-0000-0000FD000000}"/>
    <cellStyle name="40 % - Accent2 11" xfId="444" xr:uid="{00000000-0005-0000-0000-0000FE000000}"/>
    <cellStyle name="40 % - Accent2 12" xfId="458" xr:uid="{00000000-0005-0000-0000-0000FF000000}"/>
    <cellStyle name="40 % - Accent2 13" xfId="472" xr:uid="{00000000-0005-0000-0000-000000010000}"/>
    <cellStyle name="40 % - Accent2 14" xfId="486" xr:uid="{00000000-0005-0000-0000-000001010000}"/>
    <cellStyle name="40 % - Accent2 15" xfId="500" xr:uid="{00000000-0005-0000-0000-000002010000}"/>
    <cellStyle name="40 % - Accent2 16" xfId="514" xr:uid="{00000000-0005-0000-0000-000003010000}"/>
    <cellStyle name="40 % - Accent2 17" xfId="528" xr:uid="{00000000-0005-0000-0000-000004010000}"/>
    <cellStyle name="40 % - Accent2 18" xfId="542" xr:uid="{00000000-0005-0000-0000-000005010000}"/>
    <cellStyle name="40 % - Accent2 19" xfId="556" xr:uid="{00000000-0005-0000-0000-000006010000}"/>
    <cellStyle name="40 % - Accent2 2" xfId="49" xr:uid="{00000000-0005-0000-0000-000007010000}"/>
    <cellStyle name="40 % - Accent2 2 2" xfId="118" xr:uid="{00000000-0005-0000-0000-000008010000}"/>
    <cellStyle name="40 % - Accent2 2 2 2" xfId="318" xr:uid="{00000000-0005-0000-0000-000009010000}"/>
    <cellStyle name="40 % - Accent2 2 2 3" xfId="219" xr:uid="{00000000-0005-0000-0000-00000A010000}"/>
    <cellStyle name="40 % - Accent2 20" xfId="570" xr:uid="{00000000-0005-0000-0000-00000B010000}"/>
    <cellStyle name="40 % - Accent2 21" xfId="584" xr:uid="{00000000-0005-0000-0000-00000C010000}"/>
    <cellStyle name="40 % - Accent2 3" xfId="81" xr:uid="{00000000-0005-0000-0000-00000D010000}"/>
    <cellStyle name="40 % - Accent2 3 2" xfId="132" xr:uid="{00000000-0005-0000-0000-00000E010000}"/>
    <cellStyle name="40 % - Accent2 3 2 2" xfId="332" xr:uid="{00000000-0005-0000-0000-00000F010000}"/>
    <cellStyle name="40 % - Accent2 3 2 3" xfId="233" xr:uid="{00000000-0005-0000-0000-000010010000}"/>
    <cellStyle name="40 % - Accent2 3 3" xfId="191" xr:uid="{00000000-0005-0000-0000-000011010000}"/>
    <cellStyle name="40 % - Accent2 3 4" xfId="290" xr:uid="{00000000-0005-0000-0000-000012010000}"/>
    <cellStyle name="40 % - Accent2 3 5" xfId="162" xr:uid="{00000000-0005-0000-0000-000013010000}"/>
    <cellStyle name="40 % - Accent2 4" xfId="102" xr:uid="{00000000-0005-0000-0000-000014010000}"/>
    <cellStyle name="40 % - Accent2 4 2" xfId="203" xr:uid="{00000000-0005-0000-0000-000015010000}"/>
    <cellStyle name="40 % - Accent2 4 3" xfId="302" xr:uid="{00000000-0005-0000-0000-000016010000}"/>
    <cellStyle name="40 % - Accent2 4 4" xfId="175" xr:uid="{00000000-0005-0000-0000-000017010000}"/>
    <cellStyle name="40 % - Accent2 5" xfId="146" xr:uid="{00000000-0005-0000-0000-000018010000}"/>
    <cellStyle name="40 % - Accent2 5 2" xfId="346" xr:uid="{00000000-0005-0000-0000-000019010000}"/>
    <cellStyle name="40 % - Accent2 6" xfId="248" xr:uid="{00000000-0005-0000-0000-00001A010000}"/>
    <cellStyle name="40 % - Accent2 6 2" xfId="360" xr:uid="{00000000-0005-0000-0000-00001B010000}"/>
    <cellStyle name="40 % - Accent2 7" xfId="262" xr:uid="{00000000-0005-0000-0000-00001C010000}"/>
    <cellStyle name="40 % - Accent2 7 2" xfId="392" xr:uid="{00000000-0005-0000-0000-00001D010000}"/>
    <cellStyle name="40 % - Accent2 8" xfId="276" xr:uid="{00000000-0005-0000-0000-00001E010000}"/>
    <cellStyle name="40 % - Accent2 9" xfId="416" xr:uid="{00000000-0005-0000-0000-00001F010000}"/>
    <cellStyle name="40 % - Accent3" xfId="9" builtinId="39" customBuiltin="1"/>
    <cellStyle name="40 % - Accent3 10" xfId="432" xr:uid="{00000000-0005-0000-0000-000021010000}"/>
    <cellStyle name="40 % - Accent3 11" xfId="446" xr:uid="{00000000-0005-0000-0000-000022010000}"/>
    <cellStyle name="40 % - Accent3 12" xfId="460" xr:uid="{00000000-0005-0000-0000-000023010000}"/>
    <cellStyle name="40 % - Accent3 13" xfId="474" xr:uid="{00000000-0005-0000-0000-000024010000}"/>
    <cellStyle name="40 % - Accent3 14" xfId="488" xr:uid="{00000000-0005-0000-0000-000025010000}"/>
    <cellStyle name="40 % - Accent3 15" xfId="502" xr:uid="{00000000-0005-0000-0000-000026010000}"/>
    <cellStyle name="40 % - Accent3 16" xfId="516" xr:uid="{00000000-0005-0000-0000-000027010000}"/>
    <cellStyle name="40 % - Accent3 17" xfId="530" xr:uid="{00000000-0005-0000-0000-000028010000}"/>
    <cellStyle name="40 % - Accent3 18" xfId="544" xr:uid="{00000000-0005-0000-0000-000029010000}"/>
    <cellStyle name="40 % - Accent3 19" xfId="558" xr:uid="{00000000-0005-0000-0000-00002A010000}"/>
    <cellStyle name="40 % - Accent3 2" xfId="51" xr:uid="{00000000-0005-0000-0000-00002B010000}"/>
    <cellStyle name="40 % - Accent3 2 2" xfId="120" xr:uid="{00000000-0005-0000-0000-00002C010000}"/>
    <cellStyle name="40 % - Accent3 2 2 2" xfId="320" xr:uid="{00000000-0005-0000-0000-00002D010000}"/>
    <cellStyle name="40 % - Accent3 2 2 3" xfId="221" xr:uid="{00000000-0005-0000-0000-00002E010000}"/>
    <cellStyle name="40 % - Accent3 20" xfId="572" xr:uid="{00000000-0005-0000-0000-00002F010000}"/>
    <cellStyle name="40 % - Accent3 21" xfId="586" xr:uid="{00000000-0005-0000-0000-000030010000}"/>
    <cellStyle name="40 % - Accent3 3" xfId="85" xr:uid="{00000000-0005-0000-0000-000031010000}"/>
    <cellStyle name="40 % - Accent3 3 2" xfId="134" xr:uid="{00000000-0005-0000-0000-000032010000}"/>
    <cellStyle name="40 % - Accent3 3 2 2" xfId="334" xr:uid="{00000000-0005-0000-0000-000033010000}"/>
    <cellStyle name="40 % - Accent3 3 2 3" xfId="235" xr:uid="{00000000-0005-0000-0000-000034010000}"/>
    <cellStyle name="40 % - Accent3 3 3" xfId="193" xr:uid="{00000000-0005-0000-0000-000035010000}"/>
    <cellStyle name="40 % - Accent3 3 4" xfId="292" xr:uid="{00000000-0005-0000-0000-000036010000}"/>
    <cellStyle name="40 % - Accent3 3 5" xfId="164" xr:uid="{00000000-0005-0000-0000-000037010000}"/>
    <cellStyle name="40 % - Accent3 4" xfId="104" xr:uid="{00000000-0005-0000-0000-000038010000}"/>
    <cellStyle name="40 % - Accent3 4 2" xfId="205" xr:uid="{00000000-0005-0000-0000-000039010000}"/>
    <cellStyle name="40 % - Accent3 4 3" xfId="304" xr:uid="{00000000-0005-0000-0000-00003A010000}"/>
    <cellStyle name="40 % - Accent3 4 4" xfId="177" xr:uid="{00000000-0005-0000-0000-00003B010000}"/>
    <cellStyle name="40 % - Accent3 5" xfId="148" xr:uid="{00000000-0005-0000-0000-00003C010000}"/>
    <cellStyle name="40 % - Accent3 5 2" xfId="348" xr:uid="{00000000-0005-0000-0000-00003D010000}"/>
    <cellStyle name="40 % - Accent3 6" xfId="250" xr:uid="{00000000-0005-0000-0000-00003E010000}"/>
    <cellStyle name="40 % - Accent3 6 2" xfId="362" xr:uid="{00000000-0005-0000-0000-00003F010000}"/>
    <cellStyle name="40 % - Accent3 7" xfId="264" xr:uid="{00000000-0005-0000-0000-000040010000}"/>
    <cellStyle name="40 % - Accent3 7 2" xfId="396" xr:uid="{00000000-0005-0000-0000-000041010000}"/>
    <cellStyle name="40 % - Accent3 8" xfId="278" xr:uid="{00000000-0005-0000-0000-000042010000}"/>
    <cellStyle name="40 % - Accent3 9" xfId="418" xr:uid="{00000000-0005-0000-0000-000043010000}"/>
    <cellStyle name="40 % - Accent4" xfId="10" builtinId="43" customBuiltin="1"/>
    <cellStyle name="40 % - Accent4 10" xfId="434" xr:uid="{00000000-0005-0000-0000-000045010000}"/>
    <cellStyle name="40 % - Accent4 11" xfId="448" xr:uid="{00000000-0005-0000-0000-000046010000}"/>
    <cellStyle name="40 % - Accent4 12" xfId="462" xr:uid="{00000000-0005-0000-0000-000047010000}"/>
    <cellStyle name="40 % - Accent4 13" xfId="476" xr:uid="{00000000-0005-0000-0000-000048010000}"/>
    <cellStyle name="40 % - Accent4 14" xfId="490" xr:uid="{00000000-0005-0000-0000-000049010000}"/>
    <cellStyle name="40 % - Accent4 15" xfId="504" xr:uid="{00000000-0005-0000-0000-00004A010000}"/>
    <cellStyle name="40 % - Accent4 16" xfId="518" xr:uid="{00000000-0005-0000-0000-00004B010000}"/>
    <cellStyle name="40 % - Accent4 17" xfId="532" xr:uid="{00000000-0005-0000-0000-00004C010000}"/>
    <cellStyle name="40 % - Accent4 18" xfId="546" xr:uid="{00000000-0005-0000-0000-00004D010000}"/>
    <cellStyle name="40 % - Accent4 19" xfId="560" xr:uid="{00000000-0005-0000-0000-00004E010000}"/>
    <cellStyle name="40 % - Accent4 2" xfId="53" xr:uid="{00000000-0005-0000-0000-00004F010000}"/>
    <cellStyle name="40 % - Accent4 2 2" xfId="122" xr:uid="{00000000-0005-0000-0000-000050010000}"/>
    <cellStyle name="40 % - Accent4 2 2 2" xfId="322" xr:uid="{00000000-0005-0000-0000-000051010000}"/>
    <cellStyle name="40 % - Accent4 2 2 3" xfId="223" xr:uid="{00000000-0005-0000-0000-000052010000}"/>
    <cellStyle name="40 % - Accent4 20" xfId="574" xr:uid="{00000000-0005-0000-0000-000053010000}"/>
    <cellStyle name="40 % - Accent4 21" xfId="588" xr:uid="{00000000-0005-0000-0000-000054010000}"/>
    <cellStyle name="40 % - Accent4 3" xfId="89" xr:uid="{00000000-0005-0000-0000-000055010000}"/>
    <cellStyle name="40 % - Accent4 3 2" xfId="136" xr:uid="{00000000-0005-0000-0000-000056010000}"/>
    <cellStyle name="40 % - Accent4 3 2 2" xfId="336" xr:uid="{00000000-0005-0000-0000-000057010000}"/>
    <cellStyle name="40 % - Accent4 3 2 3" xfId="237" xr:uid="{00000000-0005-0000-0000-000058010000}"/>
    <cellStyle name="40 % - Accent4 3 3" xfId="195" xr:uid="{00000000-0005-0000-0000-000059010000}"/>
    <cellStyle name="40 % - Accent4 3 4" xfId="294" xr:uid="{00000000-0005-0000-0000-00005A010000}"/>
    <cellStyle name="40 % - Accent4 3 5" xfId="166" xr:uid="{00000000-0005-0000-0000-00005B010000}"/>
    <cellStyle name="40 % - Accent4 4" xfId="106" xr:uid="{00000000-0005-0000-0000-00005C010000}"/>
    <cellStyle name="40 % - Accent4 4 2" xfId="207" xr:uid="{00000000-0005-0000-0000-00005D010000}"/>
    <cellStyle name="40 % - Accent4 4 3" xfId="306" xr:uid="{00000000-0005-0000-0000-00005E010000}"/>
    <cellStyle name="40 % - Accent4 4 4" xfId="179" xr:uid="{00000000-0005-0000-0000-00005F010000}"/>
    <cellStyle name="40 % - Accent4 5" xfId="150" xr:uid="{00000000-0005-0000-0000-000060010000}"/>
    <cellStyle name="40 % - Accent4 5 2" xfId="350" xr:uid="{00000000-0005-0000-0000-000061010000}"/>
    <cellStyle name="40 % - Accent4 6" xfId="252" xr:uid="{00000000-0005-0000-0000-000062010000}"/>
    <cellStyle name="40 % - Accent4 6 2" xfId="364" xr:uid="{00000000-0005-0000-0000-000063010000}"/>
    <cellStyle name="40 % - Accent4 7" xfId="266" xr:uid="{00000000-0005-0000-0000-000064010000}"/>
    <cellStyle name="40 % - Accent4 7 2" xfId="400" xr:uid="{00000000-0005-0000-0000-000065010000}"/>
    <cellStyle name="40 % - Accent4 8" xfId="280" xr:uid="{00000000-0005-0000-0000-000066010000}"/>
    <cellStyle name="40 % - Accent4 9" xfId="420" xr:uid="{00000000-0005-0000-0000-000067010000}"/>
    <cellStyle name="40 % - Accent5" xfId="11" builtinId="47" customBuiltin="1"/>
    <cellStyle name="40 % - Accent5 10" xfId="436" xr:uid="{00000000-0005-0000-0000-000069010000}"/>
    <cellStyle name="40 % - Accent5 11" xfId="450" xr:uid="{00000000-0005-0000-0000-00006A010000}"/>
    <cellStyle name="40 % - Accent5 12" xfId="464" xr:uid="{00000000-0005-0000-0000-00006B010000}"/>
    <cellStyle name="40 % - Accent5 13" xfId="478" xr:uid="{00000000-0005-0000-0000-00006C010000}"/>
    <cellStyle name="40 % - Accent5 14" xfId="492" xr:uid="{00000000-0005-0000-0000-00006D010000}"/>
    <cellStyle name="40 % - Accent5 15" xfId="506" xr:uid="{00000000-0005-0000-0000-00006E010000}"/>
    <cellStyle name="40 % - Accent5 16" xfId="520" xr:uid="{00000000-0005-0000-0000-00006F010000}"/>
    <cellStyle name="40 % - Accent5 17" xfId="534" xr:uid="{00000000-0005-0000-0000-000070010000}"/>
    <cellStyle name="40 % - Accent5 18" xfId="548" xr:uid="{00000000-0005-0000-0000-000071010000}"/>
    <cellStyle name="40 % - Accent5 19" xfId="562" xr:uid="{00000000-0005-0000-0000-000072010000}"/>
    <cellStyle name="40 % - Accent5 2" xfId="55" xr:uid="{00000000-0005-0000-0000-000073010000}"/>
    <cellStyle name="40 % - Accent5 2 2" xfId="124" xr:uid="{00000000-0005-0000-0000-000074010000}"/>
    <cellStyle name="40 % - Accent5 2 2 2" xfId="324" xr:uid="{00000000-0005-0000-0000-000075010000}"/>
    <cellStyle name="40 % - Accent5 2 2 3" xfId="225" xr:uid="{00000000-0005-0000-0000-000076010000}"/>
    <cellStyle name="40 % - Accent5 20" xfId="576" xr:uid="{00000000-0005-0000-0000-000077010000}"/>
    <cellStyle name="40 % - Accent5 21" xfId="590" xr:uid="{00000000-0005-0000-0000-000078010000}"/>
    <cellStyle name="40 % - Accent5 3" xfId="93" xr:uid="{00000000-0005-0000-0000-000079010000}"/>
    <cellStyle name="40 % - Accent5 3 2" xfId="138" xr:uid="{00000000-0005-0000-0000-00007A010000}"/>
    <cellStyle name="40 % - Accent5 3 2 2" xfId="338" xr:uid="{00000000-0005-0000-0000-00007B010000}"/>
    <cellStyle name="40 % - Accent5 3 2 3" xfId="239" xr:uid="{00000000-0005-0000-0000-00007C010000}"/>
    <cellStyle name="40 % - Accent5 3 3" xfId="197" xr:uid="{00000000-0005-0000-0000-00007D010000}"/>
    <cellStyle name="40 % - Accent5 3 4" xfId="296" xr:uid="{00000000-0005-0000-0000-00007E010000}"/>
    <cellStyle name="40 % - Accent5 3 5" xfId="168" xr:uid="{00000000-0005-0000-0000-00007F010000}"/>
    <cellStyle name="40 % - Accent5 4" xfId="108" xr:uid="{00000000-0005-0000-0000-000080010000}"/>
    <cellStyle name="40 % - Accent5 4 2" xfId="209" xr:uid="{00000000-0005-0000-0000-000081010000}"/>
    <cellStyle name="40 % - Accent5 4 3" xfId="308" xr:uid="{00000000-0005-0000-0000-000082010000}"/>
    <cellStyle name="40 % - Accent5 4 4" xfId="181" xr:uid="{00000000-0005-0000-0000-000083010000}"/>
    <cellStyle name="40 % - Accent5 5" xfId="152" xr:uid="{00000000-0005-0000-0000-000084010000}"/>
    <cellStyle name="40 % - Accent5 5 2" xfId="352" xr:uid="{00000000-0005-0000-0000-000085010000}"/>
    <cellStyle name="40 % - Accent5 6" xfId="254" xr:uid="{00000000-0005-0000-0000-000086010000}"/>
    <cellStyle name="40 % - Accent5 6 2" xfId="366" xr:uid="{00000000-0005-0000-0000-000087010000}"/>
    <cellStyle name="40 % - Accent5 7" xfId="268" xr:uid="{00000000-0005-0000-0000-000088010000}"/>
    <cellStyle name="40 % - Accent5 7 2" xfId="404" xr:uid="{00000000-0005-0000-0000-000089010000}"/>
    <cellStyle name="40 % - Accent5 8" xfId="282" xr:uid="{00000000-0005-0000-0000-00008A010000}"/>
    <cellStyle name="40 % - Accent5 9" xfId="422" xr:uid="{00000000-0005-0000-0000-00008B010000}"/>
    <cellStyle name="40 % - Accent6" xfId="12" builtinId="51" customBuiltin="1"/>
    <cellStyle name="40 % - Accent6 10" xfId="438" xr:uid="{00000000-0005-0000-0000-00008D010000}"/>
    <cellStyle name="40 % - Accent6 11" xfId="452" xr:uid="{00000000-0005-0000-0000-00008E010000}"/>
    <cellStyle name="40 % - Accent6 12" xfId="466" xr:uid="{00000000-0005-0000-0000-00008F010000}"/>
    <cellStyle name="40 % - Accent6 13" xfId="480" xr:uid="{00000000-0005-0000-0000-000090010000}"/>
    <cellStyle name="40 % - Accent6 14" xfId="494" xr:uid="{00000000-0005-0000-0000-000091010000}"/>
    <cellStyle name="40 % - Accent6 15" xfId="508" xr:uid="{00000000-0005-0000-0000-000092010000}"/>
    <cellStyle name="40 % - Accent6 16" xfId="522" xr:uid="{00000000-0005-0000-0000-000093010000}"/>
    <cellStyle name="40 % - Accent6 17" xfId="536" xr:uid="{00000000-0005-0000-0000-000094010000}"/>
    <cellStyle name="40 % - Accent6 18" xfId="550" xr:uid="{00000000-0005-0000-0000-000095010000}"/>
    <cellStyle name="40 % - Accent6 19" xfId="564" xr:uid="{00000000-0005-0000-0000-000096010000}"/>
    <cellStyle name="40 % - Accent6 2" xfId="57" xr:uid="{00000000-0005-0000-0000-000097010000}"/>
    <cellStyle name="40 % - Accent6 2 2" xfId="126" xr:uid="{00000000-0005-0000-0000-000098010000}"/>
    <cellStyle name="40 % - Accent6 2 2 2" xfId="326" xr:uid="{00000000-0005-0000-0000-000099010000}"/>
    <cellStyle name="40 % - Accent6 2 2 3" xfId="227" xr:uid="{00000000-0005-0000-0000-00009A010000}"/>
    <cellStyle name="40 % - Accent6 20" xfId="578" xr:uid="{00000000-0005-0000-0000-00009B010000}"/>
    <cellStyle name="40 % - Accent6 21" xfId="592" xr:uid="{00000000-0005-0000-0000-00009C010000}"/>
    <cellStyle name="40 % - Accent6 3" xfId="97" xr:uid="{00000000-0005-0000-0000-00009D010000}"/>
    <cellStyle name="40 % - Accent6 3 2" xfId="140" xr:uid="{00000000-0005-0000-0000-00009E010000}"/>
    <cellStyle name="40 % - Accent6 3 2 2" xfId="340" xr:uid="{00000000-0005-0000-0000-00009F010000}"/>
    <cellStyle name="40 % - Accent6 3 2 3" xfId="241" xr:uid="{00000000-0005-0000-0000-0000A0010000}"/>
    <cellStyle name="40 % - Accent6 3 3" xfId="199" xr:uid="{00000000-0005-0000-0000-0000A1010000}"/>
    <cellStyle name="40 % - Accent6 3 4" xfId="298" xr:uid="{00000000-0005-0000-0000-0000A2010000}"/>
    <cellStyle name="40 % - Accent6 3 5" xfId="170" xr:uid="{00000000-0005-0000-0000-0000A3010000}"/>
    <cellStyle name="40 % - Accent6 4" xfId="110" xr:uid="{00000000-0005-0000-0000-0000A4010000}"/>
    <cellStyle name="40 % - Accent6 4 2" xfId="211" xr:uid="{00000000-0005-0000-0000-0000A5010000}"/>
    <cellStyle name="40 % - Accent6 4 3" xfId="310" xr:uid="{00000000-0005-0000-0000-0000A6010000}"/>
    <cellStyle name="40 % - Accent6 4 4" xfId="183" xr:uid="{00000000-0005-0000-0000-0000A7010000}"/>
    <cellStyle name="40 % - Accent6 5" xfId="154" xr:uid="{00000000-0005-0000-0000-0000A8010000}"/>
    <cellStyle name="40 % - Accent6 5 2" xfId="354" xr:uid="{00000000-0005-0000-0000-0000A9010000}"/>
    <cellStyle name="40 % - Accent6 6" xfId="256" xr:uid="{00000000-0005-0000-0000-0000AA010000}"/>
    <cellStyle name="40 % - Accent6 6 2" xfId="368" xr:uid="{00000000-0005-0000-0000-0000AB010000}"/>
    <cellStyle name="40 % - Accent6 7" xfId="270" xr:uid="{00000000-0005-0000-0000-0000AC010000}"/>
    <cellStyle name="40 % - Accent6 7 2" xfId="408" xr:uid="{00000000-0005-0000-0000-0000AD010000}"/>
    <cellStyle name="40 % - Accent6 8" xfId="284" xr:uid="{00000000-0005-0000-0000-0000AE010000}"/>
    <cellStyle name="40 % - Accent6 9" xfId="424" xr:uid="{00000000-0005-0000-0000-0000AF010000}"/>
    <cellStyle name="60 % - Accent1" xfId="13" builtinId="32" customBuiltin="1"/>
    <cellStyle name="60 % - Accent1 2" xfId="78" xr:uid="{00000000-0005-0000-0000-0000B1010000}"/>
    <cellStyle name="60 % - Accent1 3" xfId="389" xr:uid="{00000000-0005-0000-0000-0000B2010000}"/>
    <cellStyle name="60 % - Accent2" xfId="14" builtinId="36" customBuiltin="1"/>
    <cellStyle name="60 % - Accent2 2" xfId="82" xr:uid="{00000000-0005-0000-0000-0000B4010000}"/>
    <cellStyle name="60 % - Accent2 3" xfId="393" xr:uid="{00000000-0005-0000-0000-0000B5010000}"/>
    <cellStyle name="60 % - Accent3" xfId="15" builtinId="40" customBuiltin="1"/>
    <cellStyle name="60 % - Accent3 2" xfId="86" xr:uid="{00000000-0005-0000-0000-0000B7010000}"/>
    <cellStyle name="60 % - Accent3 3" xfId="397" xr:uid="{00000000-0005-0000-0000-0000B8010000}"/>
    <cellStyle name="60 % - Accent4" xfId="16" builtinId="44" customBuiltin="1"/>
    <cellStyle name="60 % - Accent4 2" xfId="90" xr:uid="{00000000-0005-0000-0000-0000BA010000}"/>
    <cellStyle name="60 % - Accent4 3" xfId="401" xr:uid="{00000000-0005-0000-0000-0000BB010000}"/>
    <cellStyle name="60 % - Accent5" xfId="17" builtinId="48" customBuiltin="1"/>
    <cellStyle name="60 % - Accent5 2" xfId="94" xr:uid="{00000000-0005-0000-0000-0000BD010000}"/>
    <cellStyle name="60 % - Accent5 3" xfId="405" xr:uid="{00000000-0005-0000-0000-0000BE010000}"/>
    <cellStyle name="60 % - Accent6" xfId="18" builtinId="52" customBuiltin="1"/>
    <cellStyle name="60 % - Accent6 2" xfId="98" xr:uid="{00000000-0005-0000-0000-0000C0010000}"/>
    <cellStyle name="60 % - Accent6 3" xfId="409" xr:uid="{00000000-0005-0000-0000-0000C1010000}"/>
    <cellStyle name="Accent1" xfId="19" builtinId="29" customBuiltin="1"/>
    <cellStyle name="Accent1 2" xfId="75" xr:uid="{00000000-0005-0000-0000-0000C3010000}"/>
    <cellStyle name="Accent1 3" xfId="386" xr:uid="{00000000-0005-0000-0000-0000C4010000}"/>
    <cellStyle name="Accent2" xfId="20" builtinId="33" customBuiltin="1"/>
    <cellStyle name="Accent2 2" xfId="79" xr:uid="{00000000-0005-0000-0000-0000C6010000}"/>
    <cellStyle name="Accent2 3" xfId="390" xr:uid="{00000000-0005-0000-0000-0000C7010000}"/>
    <cellStyle name="Accent3" xfId="21" builtinId="37" customBuiltin="1"/>
    <cellStyle name="Accent3 2" xfId="83" xr:uid="{00000000-0005-0000-0000-0000C9010000}"/>
    <cellStyle name="Accent3 3" xfId="394" xr:uid="{00000000-0005-0000-0000-0000CA010000}"/>
    <cellStyle name="Accent4" xfId="22" builtinId="41" customBuiltin="1"/>
    <cellStyle name="Accent4 2" xfId="87" xr:uid="{00000000-0005-0000-0000-0000CC010000}"/>
    <cellStyle name="Accent4 3" xfId="398" xr:uid="{00000000-0005-0000-0000-0000CD010000}"/>
    <cellStyle name="Accent5" xfId="23" builtinId="45" customBuiltin="1"/>
    <cellStyle name="Accent5 2" xfId="91" xr:uid="{00000000-0005-0000-0000-0000CF010000}"/>
    <cellStyle name="Accent5 3" xfId="402" xr:uid="{00000000-0005-0000-0000-0000D0010000}"/>
    <cellStyle name="Accent6" xfId="24" builtinId="49" customBuiltin="1"/>
    <cellStyle name="Accent6 2" xfId="95" xr:uid="{00000000-0005-0000-0000-0000D2010000}"/>
    <cellStyle name="Accent6 3" xfId="406" xr:uid="{00000000-0005-0000-0000-0000D3010000}"/>
    <cellStyle name="Avertissement" xfId="25" builtinId="11" customBuiltin="1"/>
    <cellStyle name="Avertissement 2" xfId="71" xr:uid="{00000000-0005-0000-0000-0000D5010000}"/>
    <cellStyle name="Avertissement 3" xfId="382" xr:uid="{00000000-0005-0000-0000-0000D6010000}"/>
    <cellStyle name="Calcul" xfId="26" builtinId="22" customBuiltin="1"/>
    <cellStyle name="Calcul 2" xfId="68" xr:uid="{00000000-0005-0000-0000-0000D8010000}"/>
    <cellStyle name="Calcul 3" xfId="379" xr:uid="{00000000-0005-0000-0000-0000D9010000}"/>
    <cellStyle name="Cellule liée" xfId="27" builtinId="24" customBuiltin="1"/>
    <cellStyle name="Cellule liée 2" xfId="69" xr:uid="{00000000-0005-0000-0000-0000DB010000}"/>
    <cellStyle name="Cellule liée 3" xfId="380" xr:uid="{00000000-0005-0000-0000-0000DC010000}"/>
    <cellStyle name="Commentaire 10" xfId="412" xr:uid="{00000000-0005-0000-0000-0000DD010000}"/>
    <cellStyle name="Commentaire 11" xfId="426" xr:uid="{00000000-0005-0000-0000-0000DE010000}"/>
    <cellStyle name="Commentaire 12" xfId="440" xr:uid="{00000000-0005-0000-0000-0000DF010000}"/>
    <cellStyle name="Commentaire 13" xfId="454" xr:uid="{00000000-0005-0000-0000-0000E0010000}"/>
    <cellStyle name="Commentaire 14" xfId="468" xr:uid="{00000000-0005-0000-0000-0000E1010000}"/>
    <cellStyle name="Commentaire 15" xfId="482" xr:uid="{00000000-0005-0000-0000-0000E2010000}"/>
    <cellStyle name="Commentaire 2" xfId="28" xr:uid="{00000000-0005-0000-0000-0000E3010000}"/>
    <cellStyle name="Commentaire 2 2" xfId="112" xr:uid="{00000000-0005-0000-0000-0000E4010000}"/>
    <cellStyle name="Commentaire 2 2 2" xfId="312" xr:uid="{00000000-0005-0000-0000-0000E5010000}"/>
    <cellStyle name="Commentaire 2 2 3" xfId="213" xr:uid="{00000000-0005-0000-0000-0000E6010000}"/>
    <cellStyle name="Commentaire 2 3" xfId="184" xr:uid="{00000000-0005-0000-0000-0000E7010000}"/>
    <cellStyle name="Commentaire 2 4" xfId="155" xr:uid="{00000000-0005-0000-0000-0000E8010000}"/>
    <cellStyle name="Commentaire 3" xfId="45" xr:uid="{00000000-0005-0000-0000-0000E9010000}"/>
    <cellStyle name="Commentaire 3 2" xfId="114" xr:uid="{00000000-0005-0000-0000-0000EA010000}"/>
    <cellStyle name="Commentaire 3 2 2" xfId="314" xr:uid="{00000000-0005-0000-0000-0000EB010000}"/>
    <cellStyle name="Commentaire 3 2 3" xfId="215" xr:uid="{00000000-0005-0000-0000-0000EC010000}"/>
    <cellStyle name="Commentaire 4" xfId="72" xr:uid="{00000000-0005-0000-0000-0000ED010000}"/>
    <cellStyle name="Commentaire 4 2" xfId="128" xr:uid="{00000000-0005-0000-0000-0000EE010000}"/>
    <cellStyle name="Commentaire 4 2 2" xfId="328" xr:uid="{00000000-0005-0000-0000-0000EF010000}"/>
    <cellStyle name="Commentaire 4 2 3" xfId="229" xr:uid="{00000000-0005-0000-0000-0000F0010000}"/>
    <cellStyle name="Commentaire 4 3" xfId="187" xr:uid="{00000000-0005-0000-0000-0000F1010000}"/>
    <cellStyle name="Commentaire 4 4" xfId="286" xr:uid="{00000000-0005-0000-0000-0000F2010000}"/>
    <cellStyle name="Commentaire 4 5" xfId="158" xr:uid="{00000000-0005-0000-0000-0000F3010000}"/>
    <cellStyle name="Commentaire 5" xfId="142" xr:uid="{00000000-0005-0000-0000-0000F4010000}"/>
    <cellStyle name="Commentaire 5 2" xfId="342" xr:uid="{00000000-0005-0000-0000-0000F5010000}"/>
    <cellStyle name="Commentaire 6" xfId="242" xr:uid="{00000000-0005-0000-0000-0000F6010000}"/>
    <cellStyle name="Commentaire 6 2" xfId="356" xr:uid="{00000000-0005-0000-0000-0000F7010000}"/>
    <cellStyle name="Commentaire 7" xfId="244" xr:uid="{00000000-0005-0000-0000-0000F8010000}"/>
    <cellStyle name="Commentaire 7 2" xfId="383" xr:uid="{00000000-0005-0000-0000-0000F9010000}"/>
    <cellStyle name="Commentaire 8" xfId="258" xr:uid="{00000000-0005-0000-0000-0000FA010000}"/>
    <cellStyle name="Commentaire 9" xfId="272" xr:uid="{00000000-0005-0000-0000-0000FB010000}"/>
    <cellStyle name="Entrée" xfId="29" builtinId="20" customBuiltin="1"/>
    <cellStyle name="Entrée 2" xfId="66" xr:uid="{00000000-0005-0000-0000-0000FD010000}"/>
    <cellStyle name="Entrée 3" xfId="377" xr:uid="{00000000-0005-0000-0000-0000FE010000}"/>
    <cellStyle name="Insatisfaisant" xfId="30" builtinId="27" customBuiltin="1"/>
    <cellStyle name="Insatisfaisant 2" xfId="64" xr:uid="{00000000-0005-0000-0000-000000020000}"/>
    <cellStyle name="Insatisfaisant 3" xfId="375" xr:uid="{00000000-0005-0000-0000-000001020000}"/>
    <cellStyle name="Neutre" xfId="31" builtinId="28" customBuiltin="1"/>
    <cellStyle name="Neutre 2" xfId="65" xr:uid="{00000000-0005-0000-0000-000003020000}"/>
    <cellStyle name="Neutre 3" xfId="376" xr:uid="{00000000-0005-0000-0000-000004020000}"/>
    <cellStyle name="Normal" xfId="0" builtinId="0"/>
    <cellStyle name="Normal 10" xfId="410" xr:uid="{00000000-0005-0000-0000-000006020000}"/>
    <cellStyle name="Normal 11" xfId="411" xr:uid="{00000000-0005-0000-0000-000007020000}"/>
    <cellStyle name="Normal 12" xfId="425" xr:uid="{00000000-0005-0000-0000-000008020000}"/>
    <cellStyle name="Normal 13" xfId="439" xr:uid="{00000000-0005-0000-0000-000009020000}"/>
    <cellStyle name="Normal 14" xfId="453" xr:uid="{00000000-0005-0000-0000-00000A020000}"/>
    <cellStyle name="Normal 15" xfId="467" xr:uid="{00000000-0005-0000-0000-00000B020000}"/>
    <cellStyle name="Normal 16" xfId="481" xr:uid="{00000000-0005-0000-0000-00000C020000}"/>
    <cellStyle name="Normal 17" xfId="495" xr:uid="{00000000-0005-0000-0000-00000D020000}"/>
    <cellStyle name="Normal 18" xfId="509" xr:uid="{00000000-0005-0000-0000-00000E020000}"/>
    <cellStyle name="Normal 18 2" xfId="593" xr:uid="{34D3A7D4-D2B6-4435-8C5D-81574977A07D}"/>
    <cellStyle name="Normal 19" xfId="523" xr:uid="{00000000-0005-0000-0000-00000F020000}"/>
    <cellStyle name="Normal 2" xfId="32" xr:uid="{00000000-0005-0000-0000-000010020000}"/>
    <cellStyle name="Normal 2 2" xfId="111" xr:uid="{00000000-0005-0000-0000-000011020000}"/>
    <cellStyle name="Normal 2 2 2" xfId="311" xr:uid="{00000000-0005-0000-0000-000012020000}"/>
    <cellStyle name="Normal 2 2 3" xfId="212" xr:uid="{00000000-0005-0000-0000-000013020000}"/>
    <cellStyle name="Normal 2 3" xfId="185" xr:uid="{00000000-0005-0000-0000-000014020000}"/>
    <cellStyle name="Normal 2 4" xfId="156" xr:uid="{00000000-0005-0000-0000-000015020000}"/>
    <cellStyle name="Normal 20" xfId="537" xr:uid="{00000000-0005-0000-0000-000016020000}"/>
    <cellStyle name="Normal 21" xfId="551" xr:uid="{00000000-0005-0000-0000-000017020000}"/>
    <cellStyle name="Normal 22" xfId="565" xr:uid="{00000000-0005-0000-0000-000018020000}"/>
    <cellStyle name="Normal 23" xfId="579" xr:uid="{00000000-0005-0000-0000-000019020000}"/>
    <cellStyle name="Normal 3" xfId="44" xr:uid="{00000000-0005-0000-0000-00001A020000}"/>
    <cellStyle name="Normal 4" xfId="58" xr:uid="{00000000-0005-0000-0000-00001B020000}"/>
    <cellStyle name="Normal 4 2" xfId="113" xr:uid="{00000000-0005-0000-0000-00001C020000}"/>
    <cellStyle name="Normal 4 2 2" xfId="313" xr:uid="{00000000-0005-0000-0000-00001D020000}"/>
    <cellStyle name="Normal 4 2 3" xfId="214" xr:uid="{00000000-0005-0000-0000-00001E020000}"/>
    <cellStyle name="Normal 4 3" xfId="186" xr:uid="{00000000-0005-0000-0000-00001F020000}"/>
    <cellStyle name="Normal 4 4" xfId="285" xr:uid="{00000000-0005-0000-0000-000020020000}"/>
    <cellStyle name="Normal 4 5" xfId="157" xr:uid="{00000000-0005-0000-0000-000021020000}"/>
    <cellStyle name="Normal 5" xfId="127" xr:uid="{00000000-0005-0000-0000-000022020000}"/>
    <cellStyle name="Normal 5 2" xfId="228" xr:uid="{00000000-0005-0000-0000-000023020000}"/>
    <cellStyle name="Normal 5 3" xfId="327" xr:uid="{00000000-0005-0000-0000-000024020000}"/>
    <cellStyle name="Normal 5 4" xfId="171" xr:uid="{00000000-0005-0000-0000-000025020000}"/>
    <cellStyle name="Normal 6" xfId="141" xr:uid="{00000000-0005-0000-0000-000026020000}"/>
    <cellStyle name="Normal 6 2" xfId="341" xr:uid="{00000000-0005-0000-0000-000027020000}"/>
    <cellStyle name="Normal 7" xfId="243" xr:uid="{00000000-0005-0000-0000-000028020000}"/>
    <cellStyle name="Normal 7 2" xfId="355" xr:uid="{00000000-0005-0000-0000-000029020000}"/>
    <cellStyle name="Normal 8" xfId="257" xr:uid="{00000000-0005-0000-0000-00002A020000}"/>
    <cellStyle name="Normal 8 2" xfId="369" xr:uid="{00000000-0005-0000-0000-00002B020000}"/>
    <cellStyle name="Normal 9" xfId="271" xr:uid="{00000000-0005-0000-0000-00002C020000}"/>
    <cellStyle name="Note 2" xfId="496" xr:uid="{00000000-0005-0000-0000-00002D020000}"/>
    <cellStyle name="Note 3" xfId="510" xr:uid="{00000000-0005-0000-0000-00002E020000}"/>
    <cellStyle name="Note 4" xfId="524" xr:uid="{00000000-0005-0000-0000-00002F020000}"/>
    <cellStyle name="Note 5" xfId="538" xr:uid="{00000000-0005-0000-0000-000030020000}"/>
    <cellStyle name="Note 6" xfId="552" xr:uid="{00000000-0005-0000-0000-000031020000}"/>
    <cellStyle name="Note 7" xfId="566" xr:uid="{00000000-0005-0000-0000-000032020000}"/>
    <cellStyle name="Note 8" xfId="580" xr:uid="{00000000-0005-0000-0000-000033020000}"/>
    <cellStyle name="Pourcentage" xfId="33" builtinId="5"/>
    <cellStyle name="Satisfaisant" xfId="34" builtinId="26" customBuiltin="1"/>
    <cellStyle name="Satisfaisant 2" xfId="63" xr:uid="{00000000-0005-0000-0000-000036020000}"/>
    <cellStyle name="Satisfaisant 3" xfId="374" xr:uid="{00000000-0005-0000-0000-000037020000}"/>
    <cellStyle name="Sortie" xfId="35" builtinId="21" customBuiltin="1"/>
    <cellStyle name="Sortie 2" xfId="67" xr:uid="{00000000-0005-0000-0000-000039020000}"/>
    <cellStyle name="Sortie 3" xfId="378" xr:uid="{00000000-0005-0000-0000-00003A020000}"/>
    <cellStyle name="Texte explicatif" xfId="36" builtinId="53" customBuiltin="1"/>
    <cellStyle name="Texte explicatif 2" xfId="73" xr:uid="{00000000-0005-0000-0000-00003C020000}"/>
    <cellStyle name="Texte explicatif 3" xfId="384" xr:uid="{00000000-0005-0000-0000-00003D020000}"/>
    <cellStyle name="Titre" xfId="37" builtinId="15" customBuiltin="1"/>
    <cellStyle name="Titre 1" xfId="38" builtinId="16" customBuiltin="1"/>
    <cellStyle name="Titre 1 2" xfId="59" xr:uid="{00000000-0005-0000-0000-000040020000}"/>
    <cellStyle name="Titre 1 3" xfId="370" xr:uid="{00000000-0005-0000-0000-000041020000}"/>
    <cellStyle name="Titre 2" xfId="39" builtinId="17" customBuiltin="1"/>
    <cellStyle name="Titre 2 2" xfId="60" xr:uid="{00000000-0005-0000-0000-000043020000}"/>
    <cellStyle name="Titre 2 3" xfId="371" xr:uid="{00000000-0005-0000-0000-000044020000}"/>
    <cellStyle name="Titre 3" xfId="40" builtinId="18" customBuiltin="1"/>
    <cellStyle name="Titre 3 2" xfId="61" xr:uid="{00000000-0005-0000-0000-000046020000}"/>
    <cellStyle name="Titre 3 3" xfId="372" xr:uid="{00000000-0005-0000-0000-000047020000}"/>
    <cellStyle name="Titre 4" xfId="41" builtinId="19" customBuiltin="1"/>
    <cellStyle name="Titre 4 2" xfId="62" xr:uid="{00000000-0005-0000-0000-000049020000}"/>
    <cellStyle name="Titre 4 3" xfId="373" xr:uid="{00000000-0005-0000-0000-00004A020000}"/>
    <cellStyle name="Total" xfId="42" builtinId="25" customBuiltin="1"/>
    <cellStyle name="Total 2" xfId="74" xr:uid="{00000000-0005-0000-0000-00004C020000}"/>
    <cellStyle name="Total 3" xfId="385" xr:uid="{00000000-0005-0000-0000-00004D020000}"/>
    <cellStyle name="Vérification" xfId="43" builtinId="23" customBuiltin="1"/>
    <cellStyle name="Vérification 2" xfId="70" xr:uid="{00000000-0005-0000-0000-00004F020000}"/>
    <cellStyle name="Vérification 3" xfId="381" xr:uid="{00000000-0005-0000-0000-00005002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CDGS23 R60 Arrival: </a:t>
            </a:r>
            <a:r>
              <a:rPr lang="fr-FR" sz="1400" b="0" i="0" u="none" strike="noStrike" baseline="0">
                <a:effectLst/>
              </a:rPr>
              <a:t>Slot Allocation [SAL]</a:t>
            </a:r>
            <a:r>
              <a:rPr lang="fr-FR" sz="14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- </a:t>
            </a:r>
            <a:r>
              <a:rPr lang="fr-FR" sz="1400" b="0" i="0" baseline="0">
                <a:effectLst/>
              </a:rPr>
              <a:t>Seasonal Maximum </a:t>
            </a:r>
            <a:endParaRPr lang="fr-FR" sz="1400" b="0" i="0" u="none" strike="noStrike" baseline="0">
              <a:solidFill>
                <a:srgbClr val="0070C0"/>
              </a:solidFill>
              <a:latin typeface="+mn-lt"/>
              <a:cs typeface="Arial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9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Date 3 November 2022 - UTC Time (GMT+2:00, France)</a:t>
            </a:r>
            <a:endParaRPr lang="fr-FR" i="0">
              <a:solidFill>
                <a:srgbClr val="0070C0"/>
              </a:solidFill>
              <a:latin typeface="+mn-lt"/>
            </a:endParaRPr>
          </a:p>
        </c:rich>
      </c:tx>
      <c:layout>
        <c:manualLayout>
          <c:xMode val="edge"/>
          <c:yMode val="edge"/>
          <c:x val="0.26303593085347088"/>
          <c:y val="2.6954202840029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051324169996199E-2"/>
          <c:y val="0.169091059207261"/>
          <c:w val="0.91692399531650204"/>
          <c:h val="0.68181878712605404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CDGR60A!$J$2</c:f>
              <c:strCache>
                <c:ptCount val="1"/>
                <c:pt idx="0">
                  <c:v>Maxi S23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txPr>
              <a:bodyPr/>
              <a:lstStyle/>
              <a:p>
                <a:pPr>
                  <a:defRPr sz="1000" b="0">
                    <a:solidFill>
                      <a:schemeClr val="tx1"/>
                    </a:solidFill>
                    <a:latin typeface="+mn-lt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CDGR60A!$A$3:$A$26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CDGR60A!$J$3:$J$26</c:f>
              <c:numCache>
                <c:formatCode>General</c:formatCode>
                <c:ptCount val="24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17</c:v>
                </c:pt>
                <c:pt idx="4">
                  <c:v>37</c:v>
                </c:pt>
                <c:pt idx="5">
                  <c:v>50</c:v>
                </c:pt>
                <c:pt idx="6">
                  <c:v>62</c:v>
                </c:pt>
                <c:pt idx="7">
                  <c:v>52</c:v>
                </c:pt>
                <c:pt idx="8">
                  <c:v>51</c:v>
                </c:pt>
                <c:pt idx="9">
                  <c:v>61</c:v>
                </c:pt>
                <c:pt idx="10">
                  <c:v>43</c:v>
                </c:pt>
                <c:pt idx="11">
                  <c:v>46</c:v>
                </c:pt>
                <c:pt idx="12">
                  <c:v>51</c:v>
                </c:pt>
                <c:pt idx="13">
                  <c:v>39</c:v>
                </c:pt>
                <c:pt idx="14">
                  <c:v>38</c:v>
                </c:pt>
                <c:pt idx="15">
                  <c:v>56</c:v>
                </c:pt>
                <c:pt idx="16">
                  <c:v>38</c:v>
                </c:pt>
                <c:pt idx="17">
                  <c:v>61</c:v>
                </c:pt>
                <c:pt idx="18">
                  <c:v>46</c:v>
                </c:pt>
                <c:pt idx="19">
                  <c:v>34</c:v>
                </c:pt>
                <c:pt idx="20">
                  <c:v>47</c:v>
                </c:pt>
                <c:pt idx="21">
                  <c:v>37</c:v>
                </c:pt>
                <c:pt idx="22">
                  <c:v>25</c:v>
                </c:pt>
                <c:pt idx="2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B-4016-8FDF-240049ED9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64192"/>
        <c:axId val="46646400"/>
      </c:barChart>
      <c:lineChart>
        <c:grouping val="standard"/>
        <c:varyColors val="0"/>
        <c:ser>
          <c:idx val="1"/>
          <c:order val="0"/>
          <c:tx>
            <c:strRef>
              <c:f>CDGR60A!$I$2</c:f>
              <c:strCache>
                <c:ptCount val="1"/>
                <c:pt idx="0">
                  <c:v>Constraint S23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23"/>
            <c:spPr>
              <a:solidFill>
                <a:srgbClr val="FF0000"/>
              </a:solidFill>
              <a:ln>
                <a:noFill/>
              </a:ln>
            </c:spPr>
          </c:marker>
          <c:cat>
            <c:strRef>
              <c:f>CDGR60A!$A$3:$A$26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CDGR60A!$I$3:$I$26</c:f>
              <c:numCache>
                <c:formatCode>General</c:formatCode>
                <c:ptCount val="24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30</c:v>
                </c:pt>
                <c:pt idx="4">
                  <c:v>41</c:v>
                </c:pt>
                <c:pt idx="5">
                  <c:v>50</c:v>
                </c:pt>
                <c:pt idx="6">
                  <c:v>62</c:v>
                </c:pt>
                <c:pt idx="7">
                  <c:v>62</c:v>
                </c:pt>
                <c:pt idx="8">
                  <c:v>60</c:v>
                </c:pt>
                <c:pt idx="9">
                  <c:v>61</c:v>
                </c:pt>
                <c:pt idx="10">
                  <c:v>54</c:v>
                </c:pt>
                <c:pt idx="11">
                  <c:v>55</c:v>
                </c:pt>
                <c:pt idx="12">
                  <c:v>58</c:v>
                </c:pt>
                <c:pt idx="13">
                  <c:v>56</c:v>
                </c:pt>
                <c:pt idx="14">
                  <c:v>56</c:v>
                </c:pt>
                <c:pt idx="15">
                  <c:v>61</c:v>
                </c:pt>
                <c:pt idx="16">
                  <c:v>60</c:v>
                </c:pt>
                <c:pt idx="17">
                  <c:v>64</c:v>
                </c:pt>
                <c:pt idx="18">
                  <c:v>56</c:v>
                </c:pt>
                <c:pt idx="19">
                  <c:v>53</c:v>
                </c:pt>
                <c:pt idx="20">
                  <c:v>47</c:v>
                </c:pt>
                <c:pt idx="21">
                  <c:v>40</c:v>
                </c:pt>
                <c:pt idx="22">
                  <c:v>30</c:v>
                </c:pt>
                <c:pt idx="23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5B-4016-8FDF-240049ED9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68736"/>
        <c:axId val="42871040"/>
      </c:lineChart>
      <c:catAx>
        <c:axId val="428687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42871040"/>
        <c:crosses val="autoZero"/>
        <c:auto val="0"/>
        <c:lblAlgn val="ctr"/>
        <c:lblOffset val="100"/>
        <c:noMultiLvlLbl val="0"/>
      </c:catAx>
      <c:valAx>
        <c:axId val="42871040"/>
        <c:scaling>
          <c:orientation val="minMax"/>
          <c:max val="72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42868736"/>
        <c:crosses val="autoZero"/>
        <c:crossBetween val="between"/>
        <c:majorUnit val="3"/>
      </c:valAx>
      <c:valAx>
        <c:axId val="46646400"/>
        <c:scaling>
          <c:orientation val="minMax"/>
          <c:max val="72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lt"/>
              </a:defRPr>
            </a:pPr>
            <a:endParaRPr lang="fr-FR"/>
          </a:p>
        </c:txPr>
        <c:crossAx val="78264192"/>
        <c:crosses val="max"/>
        <c:crossBetween val="between"/>
        <c:majorUnit val="3"/>
      </c:valAx>
      <c:catAx>
        <c:axId val="78264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646400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C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20773759444452999"/>
          <c:y val="0.936364399904557"/>
          <c:w val="0.21300773214159038"/>
          <c:h val="3.8638703815869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solidFill>
                  <a:srgbClr val="0070C0"/>
                </a:solidFill>
              </a:defRPr>
            </a:pPr>
            <a:r>
              <a:rPr lang="fr-FR" sz="1400" b="1">
                <a:solidFill>
                  <a:srgbClr val="0070C0"/>
                </a:solidFill>
              </a:rPr>
              <a:t>CDGS23 OOH_R060A</a:t>
            </a:r>
            <a:r>
              <a:rPr lang="fr-FR" sz="1400" b="0">
                <a:solidFill>
                  <a:srgbClr val="0070C0"/>
                </a:solidFill>
              </a:rPr>
              <a:t>: Slot Allocation [SAL] - Seasonal Maximum</a:t>
            </a:r>
          </a:p>
          <a:p>
            <a:pPr>
              <a:defRPr sz="1400" b="0">
                <a:solidFill>
                  <a:srgbClr val="0070C0"/>
                </a:solidFill>
              </a:defRPr>
            </a:pPr>
            <a:r>
              <a:rPr lang="fr-FR" sz="1000" b="0">
                <a:solidFill>
                  <a:srgbClr val="0070C0"/>
                </a:solidFill>
              </a:rPr>
              <a:t>Date 03</a:t>
            </a:r>
            <a:r>
              <a:rPr lang="fr-FR" sz="1000" b="0" baseline="0">
                <a:solidFill>
                  <a:srgbClr val="0070C0"/>
                </a:solidFill>
              </a:rPr>
              <a:t> November 2022</a:t>
            </a:r>
            <a:r>
              <a:rPr lang="fr-FR" sz="1000" b="0">
                <a:solidFill>
                  <a:srgbClr val="0070C0"/>
                </a:solidFill>
              </a:rPr>
              <a:t>- UTC Time (GMT+2:00, France</a:t>
            </a:r>
            <a:r>
              <a:rPr lang="fr-FR" sz="1400" b="0">
                <a:solidFill>
                  <a:srgbClr val="0070C0"/>
                </a:solidFill>
              </a:rPr>
              <a:t>)</a:t>
            </a:r>
          </a:p>
        </c:rich>
      </c:tx>
      <c:layout>
        <c:manualLayout>
          <c:xMode val="edge"/>
          <c:yMode val="edge"/>
          <c:x val="0.29177986897979213"/>
          <c:y val="2.98507462686567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037069710039193E-2"/>
          <c:y val="0.20895522388059701"/>
          <c:w val="0.95031700816978615"/>
          <c:h val="0.63992537313432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CDG00H_R060A!$B$2</c:f>
              <c:strCache>
                <c:ptCount val="1"/>
                <c:pt idx="0">
                  <c:v>Monday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CDG00H_R060A!$A$3:$A$8</c:f>
              <c:strCache>
                <c:ptCount val="6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03:00 03:59</c:v>
                </c:pt>
                <c:pt idx="4">
                  <c:v>22:00 22:59</c:v>
                </c:pt>
                <c:pt idx="5">
                  <c:v>23:00 23:59</c:v>
                </c:pt>
              </c:strCache>
            </c:strRef>
          </c:cat>
          <c:val>
            <c:numRef>
              <c:f>CDG00H_R060A!$B$3:$B$8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13</c:v>
                </c:pt>
                <c:pt idx="4">
                  <c:v>22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FE-441E-8C50-C277746596AD}"/>
            </c:ext>
          </c:extLst>
        </c:ser>
        <c:ser>
          <c:idx val="0"/>
          <c:order val="1"/>
          <c:tx>
            <c:strRef>
              <c:f>CDG00H_R060A!$C$2</c:f>
              <c:strCache>
                <c:ptCount val="1"/>
                <c:pt idx="0">
                  <c:v>Tuesday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CDG00H_R060A!$A$3:$A$8</c:f>
              <c:strCache>
                <c:ptCount val="6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03:00 03:59</c:v>
                </c:pt>
                <c:pt idx="4">
                  <c:v>22:00 22:59</c:v>
                </c:pt>
                <c:pt idx="5">
                  <c:v>23:00 23:59</c:v>
                </c:pt>
              </c:strCache>
            </c:strRef>
          </c:cat>
          <c:val>
            <c:numRef>
              <c:f>CDG00H_R060A!$C$3:$C$8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15</c:v>
                </c:pt>
                <c:pt idx="4">
                  <c:v>24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FE-441E-8C50-C277746596AD}"/>
            </c:ext>
          </c:extLst>
        </c:ser>
        <c:ser>
          <c:idx val="6"/>
          <c:order val="2"/>
          <c:tx>
            <c:strRef>
              <c:f>CDG00H_R060A!$D$2</c:f>
              <c:strCache>
                <c:ptCount val="1"/>
                <c:pt idx="0">
                  <c:v>Wednesday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CDG00H_R060A!$A$3:$A$8</c:f>
              <c:strCache>
                <c:ptCount val="6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03:00 03:59</c:v>
                </c:pt>
                <c:pt idx="4">
                  <c:v>22:00 22:59</c:v>
                </c:pt>
                <c:pt idx="5">
                  <c:v>23:00 23:59</c:v>
                </c:pt>
              </c:strCache>
            </c:strRef>
          </c:cat>
          <c:val>
            <c:numRef>
              <c:f>CDG00H_R060A!$D$3:$D$8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17</c:v>
                </c:pt>
                <c:pt idx="4">
                  <c:v>25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FE-441E-8C50-C277746596AD}"/>
            </c:ext>
          </c:extLst>
        </c:ser>
        <c:ser>
          <c:idx val="7"/>
          <c:order val="3"/>
          <c:tx>
            <c:strRef>
              <c:f>CDG00H_R060A!$E$2</c:f>
              <c:strCache>
                <c:ptCount val="1"/>
                <c:pt idx="0">
                  <c:v>Thursday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CDG00H_R060A!$A$3:$A$8</c:f>
              <c:strCache>
                <c:ptCount val="6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03:00 03:59</c:v>
                </c:pt>
                <c:pt idx="4">
                  <c:v>22:00 22:59</c:v>
                </c:pt>
                <c:pt idx="5">
                  <c:v>23:00 23:59</c:v>
                </c:pt>
              </c:strCache>
            </c:strRef>
          </c:cat>
          <c:val>
            <c:numRef>
              <c:f>CDG00H_R060A!$E$3:$E$8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15</c:v>
                </c:pt>
                <c:pt idx="4">
                  <c:v>24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FE-441E-8C50-C277746596AD}"/>
            </c:ext>
          </c:extLst>
        </c:ser>
        <c:ser>
          <c:idx val="2"/>
          <c:order val="4"/>
          <c:tx>
            <c:strRef>
              <c:f>CDG00H_R060A!$F$2</c:f>
              <c:strCache>
                <c:ptCount val="1"/>
                <c:pt idx="0">
                  <c:v>Friday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CDG00H_R060A!$A$3:$A$8</c:f>
              <c:strCache>
                <c:ptCount val="6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03:00 03:59</c:v>
                </c:pt>
                <c:pt idx="4">
                  <c:v>22:00 22:59</c:v>
                </c:pt>
                <c:pt idx="5">
                  <c:v>23:00 23:59</c:v>
                </c:pt>
              </c:strCache>
            </c:strRef>
          </c:cat>
          <c:val>
            <c:numRef>
              <c:f>CDG00H_R060A!$F$3:$F$8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16</c:v>
                </c:pt>
                <c:pt idx="4">
                  <c:v>23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FE-441E-8C50-C277746596AD}"/>
            </c:ext>
          </c:extLst>
        </c:ser>
        <c:ser>
          <c:idx val="3"/>
          <c:order val="5"/>
          <c:tx>
            <c:strRef>
              <c:f>CDG00H_R060A!$G$2</c:f>
              <c:strCache>
                <c:ptCount val="1"/>
                <c:pt idx="0">
                  <c:v>Saturday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CDG00H_R060A!$A$3:$A$8</c:f>
              <c:strCache>
                <c:ptCount val="6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03:00 03:59</c:v>
                </c:pt>
                <c:pt idx="4">
                  <c:v>22:00 22:59</c:v>
                </c:pt>
                <c:pt idx="5">
                  <c:v>23:00 23:59</c:v>
                </c:pt>
              </c:strCache>
            </c:strRef>
          </c:cat>
          <c:val>
            <c:numRef>
              <c:f>CDG00H_R060A!$G$3:$G$8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14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FE-441E-8C50-C277746596AD}"/>
            </c:ext>
          </c:extLst>
        </c:ser>
        <c:ser>
          <c:idx val="4"/>
          <c:order val="6"/>
          <c:tx>
            <c:strRef>
              <c:f>CDG00H_R060A!$H$2</c:f>
              <c:strCache>
                <c:ptCount val="1"/>
                <c:pt idx="0">
                  <c:v>Sunday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CDG00H_R060A!$A$3:$A$8</c:f>
              <c:strCache>
                <c:ptCount val="6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03:00 03:59</c:v>
                </c:pt>
                <c:pt idx="4">
                  <c:v>22:00 22:59</c:v>
                </c:pt>
                <c:pt idx="5">
                  <c:v>23:00 23:59</c:v>
                </c:pt>
              </c:strCache>
            </c:strRef>
          </c:cat>
          <c:val>
            <c:numRef>
              <c:f>CDG00H_R060A!$H$3:$H$8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15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FE-441E-8C50-C27774659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139200"/>
        <c:axId val="185140736"/>
      </c:barChart>
      <c:catAx>
        <c:axId val="18513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85140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514073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/>
            </a:pPr>
            <a:endParaRPr lang="fr-FR"/>
          </a:p>
        </c:txPr>
        <c:crossAx val="185139200"/>
        <c:crosses val="autoZero"/>
        <c:crossBetween val="between"/>
        <c:majorUnit val="2"/>
        <c:min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810326554709116"/>
          <c:y val="0.94216417910447758"/>
          <c:w val="0.45377936159064131"/>
          <c:h val="4.4776119402985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1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solidFill>
                  <a:srgbClr val="0070C0"/>
                </a:solidFill>
              </a:defRPr>
            </a:pPr>
            <a:r>
              <a:rPr lang="fr-FR" sz="1400" b="1">
                <a:solidFill>
                  <a:srgbClr val="0070C0"/>
                </a:solidFill>
              </a:rPr>
              <a:t>CDGS23 OOH_R060D</a:t>
            </a:r>
            <a:r>
              <a:rPr lang="fr-FR" sz="1400" b="0">
                <a:solidFill>
                  <a:srgbClr val="0070C0"/>
                </a:solidFill>
              </a:rPr>
              <a:t>: Slot Allocation [SAL] - Seasonal Maximum</a:t>
            </a:r>
          </a:p>
          <a:p>
            <a:pPr>
              <a:defRPr sz="1400" b="0">
                <a:solidFill>
                  <a:srgbClr val="0070C0"/>
                </a:solidFill>
              </a:defRPr>
            </a:pPr>
            <a:r>
              <a:rPr lang="fr-FR" sz="1000" b="0">
                <a:solidFill>
                  <a:srgbClr val="0070C0"/>
                </a:solidFill>
              </a:rPr>
              <a:t>Date 03 November 2022- UTC Time (GMT+2:00, France</a:t>
            </a:r>
            <a:r>
              <a:rPr lang="fr-FR" sz="1400" b="0">
                <a:solidFill>
                  <a:srgbClr val="0070C0"/>
                </a:solidFill>
              </a:rPr>
              <a:t>)</a:t>
            </a:r>
          </a:p>
        </c:rich>
      </c:tx>
      <c:layout>
        <c:manualLayout>
          <c:xMode val="edge"/>
          <c:yMode val="edge"/>
          <c:x val="0.29177986897979213"/>
          <c:y val="2.98507462686567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037069710039193E-2"/>
          <c:y val="0.20895522388059701"/>
          <c:w val="0.95031700816978615"/>
          <c:h val="0.63992537313432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CDG00H_R060D!$B$2</c:f>
              <c:strCache>
                <c:ptCount val="1"/>
                <c:pt idx="0">
                  <c:v>Monday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CDG00H_R060D!$A$3:$A$7</c:f>
              <c:strCache>
                <c:ptCount val="5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22:00 22:59</c:v>
                </c:pt>
                <c:pt idx="4">
                  <c:v>23:00 23:59</c:v>
                </c:pt>
              </c:strCache>
            </c:strRef>
          </c:cat>
          <c:val>
            <c:numRef>
              <c:f>CDG00H_R060D!$B$3:$B$7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2-497C-835E-ECB348C58080}"/>
            </c:ext>
          </c:extLst>
        </c:ser>
        <c:ser>
          <c:idx val="0"/>
          <c:order val="1"/>
          <c:tx>
            <c:strRef>
              <c:f>CDG00H_R060D!$C$2</c:f>
              <c:strCache>
                <c:ptCount val="1"/>
                <c:pt idx="0">
                  <c:v>Tuesday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CDG00H_R060D!$A$3:$A$7</c:f>
              <c:strCache>
                <c:ptCount val="5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22:00 22:59</c:v>
                </c:pt>
                <c:pt idx="4">
                  <c:v>23:00 23:59</c:v>
                </c:pt>
              </c:strCache>
            </c:strRef>
          </c:cat>
          <c:val>
            <c:numRef>
              <c:f>CDG00H_R060D!$C$3:$C$7</c:f>
              <c:numCache>
                <c:formatCode>General</c:formatCode>
                <c:ptCount val="5"/>
                <c:pt idx="0">
                  <c:v>2</c:v>
                </c:pt>
                <c:pt idx="1">
                  <c:v>21</c:v>
                </c:pt>
                <c:pt idx="2">
                  <c:v>23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92-497C-835E-ECB348C58080}"/>
            </c:ext>
          </c:extLst>
        </c:ser>
        <c:ser>
          <c:idx val="6"/>
          <c:order val="2"/>
          <c:tx>
            <c:strRef>
              <c:f>CDG00H_R060D!$D$2</c:f>
              <c:strCache>
                <c:ptCount val="1"/>
                <c:pt idx="0">
                  <c:v>Wednesday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CDG00H_R060D!$A$3:$A$7</c:f>
              <c:strCache>
                <c:ptCount val="5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22:00 22:59</c:v>
                </c:pt>
                <c:pt idx="4">
                  <c:v>23:00 23:59</c:v>
                </c:pt>
              </c:strCache>
            </c:strRef>
          </c:cat>
          <c:val>
            <c:numRef>
              <c:f>CDG00H_R060D!$D$3:$D$7</c:f>
              <c:numCache>
                <c:formatCode>General</c:formatCode>
                <c:ptCount val="5"/>
                <c:pt idx="0">
                  <c:v>3</c:v>
                </c:pt>
                <c:pt idx="1">
                  <c:v>21</c:v>
                </c:pt>
                <c:pt idx="2">
                  <c:v>22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92-497C-835E-ECB348C58080}"/>
            </c:ext>
          </c:extLst>
        </c:ser>
        <c:ser>
          <c:idx val="7"/>
          <c:order val="3"/>
          <c:tx>
            <c:strRef>
              <c:f>CDG00H_R060D!$E$2</c:f>
              <c:strCache>
                <c:ptCount val="1"/>
                <c:pt idx="0">
                  <c:v>Thursday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CDG00H_R060D!$A$3:$A$7</c:f>
              <c:strCache>
                <c:ptCount val="5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22:00 22:59</c:v>
                </c:pt>
                <c:pt idx="4">
                  <c:v>23:00 23:59</c:v>
                </c:pt>
              </c:strCache>
            </c:strRef>
          </c:cat>
          <c:val>
            <c:numRef>
              <c:f>CDG00H_R060D!$E$3:$E$7</c:f>
              <c:numCache>
                <c:formatCode>General</c:formatCode>
                <c:ptCount val="5"/>
                <c:pt idx="0">
                  <c:v>2</c:v>
                </c:pt>
                <c:pt idx="1">
                  <c:v>21</c:v>
                </c:pt>
                <c:pt idx="2">
                  <c:v>22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92-497C-835E-ECB348C58080}"/>
            </c:ext>
          </c:extLst>
        </c:ser>
        <c:ser>
          <c:idx val="2"/>
          <c:order val="4"/>
          <c:tx>
            <c:strRef>
              <c:f>CDG00H_R060D!$F$2</c:f>
              <c:strCache>
                <c:ptCount val="1"/>
                <c:pt idx="0">
                  <c:v>Friday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CDG00H_R060D!$A$3:$A$7</c:f>
              <c:strCache>
                <c:ptCount val="5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22:00 22:59</c:v>
                </c:pt>
                <c:pt idx="4">
                  <c:v>23:00 23:59</c:v>
                </c:pt>
              </c:strCache>
            </c:strRef>
          </c:cat>
          <c:val>
            <c:numRef>
              <c:f>CDG00H_R060D!$F$3:$F$7</c:f>
              <c:numCache>
                <c:formatCode>General</c:formatCode>
                <c:ptCount val="5"/>
                <c:pt idx="0">
                  <c:v>2</c:v>
                </c:pt>
                <c:pt idx="1">
                  <c:v>21</c:v>
                </c:pt>
                <c:pt idx="2">
                  <c:v>22</c:v>
                </c:pt>
                <c:pt idx="3">
                  <c:v>1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92-497C-835E-ECB348C58080}"/>
            </c:ext>
          </c:extLst>
        </c:ser>
        <c:ser>
          <c:idx val="3"/>
          <c:order val="5"/>
          <c:tx>
            <c:strRef>
              <c:f>CDG00H_R060D!$G$2</c:f>
              <c:strCache>
                <c:ptCount val="1"/>
                <c:pt idx="0">
                  <c:v>Saturday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CDG00H_R060D!$A$3:$A$7</c:f>
              <c:strCache>
                <c:ptCount val="5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22:00 22:59</c:v>
                </c:pt>
                <c:pt idx="4">
                  <c:v>23:00 23:59</c:v>
                </c:pt>
              </c:strCache>
            </c:strRef>
          </c:cat>
          <c:val>
            <c:numRef>
              <c:f>CDG00H_R060D!$G$3:$G$7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92-497C-835E-ECB348C58080}"/>
            </c:ext>
          </c:extLst>
        </c:ser>
        <c:ser>
          <c:idx val="4"/>
          <c:order val="6"/>
          <c:tx>
            <c:strRef>
              <c:f>CDG00H_R060D!$H$2</c:f>
              <c:strCache>
                <c:ptCount val="1"/>
                <c:pt idx="0">
                  <c:v>Sunday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CDG00H_R060D!$A$3:$A$7</c:f>
              <c:strCache>
                <c:ptCount val="5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22:00 22:59</c:v>
                </c:pt>
                <c:pt idx="4">
                  <c:v>23:00 23:59</c:v>
                </c:pt>
              </c:strCache>
            </c:strRef>
          </c:cat>
          <c:val>
            <c:numRef>
              <c:f>CDG00H_R060D!$H$3:$H$7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92-497C-835E-ECB348C58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139200"/>
        <c:axId val="185140736"/>
      </c:barChart>
      <c:catAx>
        <c:axId val="18513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85140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5140736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/>
            </a:pPr>
            <a:endParaRPr lang="fr-FR"/>
          </a:p>
        </c:txPr>
        <c:crossAx val="185139200"/>
        <c:crosses val="autoZero"/>
        <c:crossBetween val="between"/>
        <c:majorUnit val="2"/>
        <c:min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810326554709116"/>
          <c:y val="0.94216417910447758"/>
          <c:w val="0.45377936159064131"/>
          <c:h val="4.4776119402985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1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CDGS23 R60 Departure: </a:t>
            </a:r>
            <a:r>
              <a:rPr lang="fr-FR" sz="1400" b="0" i="0" u="none" strike="noStrike" baseline="0">
                <a:effectLst/>
              </a:rPr>
              <a:t>Slot Allocation [SAL]- Seasonal Maximum </a:t>
            </a:r>
            <a:endParaRPr lang="fr-FR" sz="1400">
              <a:effectLst/>
            </a:endParaRPr>
          </a:p>
          <a:p>
            <a:pPr>
              <a:defRPr sz="10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9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Date 3 November 2022 - UTC Time (GMT+2:00, France)</a:t>
            </a:r>
            <a:endParaRPr lang="fr-FR" i="0">
              <a:solidFill>
                <a:srgbClr val="0070C0"/>
              </a:solidFill>
              <a:latin typeface="+mn-lt"/>
            </a:endParaRPr>
          </a:p>
        </c:rich>
      </c:tx>
      <c:layout>
        <c:manualLayout>
          <c:xMode val="edge"/>
          <c:yMode val="edge"/>
          <c:x val="0.25230791356559901"/>
          <c:y val="2.90909090909091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051324169996199E-2"/>
          <c:y val="0.169091059207261"/>
          <c:w val="0.91692399531650204"/>
          <c:h val="0.68181878712605404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CDGR60D!$J$2</c:f>
              <c:strCache>
                <c:ptCount val="1"/>
                <c:pt idx="0">
                  <c:v>Maxi S23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  <c:txPr>
              <a:bodyPr/>
              <a:lstStyle/>
              <a:p>
                <a:pPr>
                  <a:defRPr sz="1000" b="0">
                    <a:solidFill>
                      <a:schemeClr val="tx1"/>
                    </a:solidFill>
                    <a:latin typeface="+mn-lt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CDGR60D!$A$3:$A$26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CDGR60D!$J$3:$J$26</c:f>
              <c:numCache>
                <c:formatCode>General</c:formatCode>
                <c:ptCount val="24"/>
                <c:pt idx="0">
                  <c:v>3</c:v>
                </c:pt>
                <c:pt idx="1">
                  <c:v>22</c:v>
                </c:pt>
                <c:pt idx="2">
                  <c:v>23</c:v>
                </c:pt>
                <c:pt idx="3">
                  <c:v>11</c:v>
                </c:pt>
                <c:pt idx="4">
                  <c:v>20</c:v>
                </c:pt>
                <c:pt idx="5">
                  <c:v>51</c:v>
                </c:pt>
                <c:pt idx="6">
                  <c:v>31</c:v>
                </c:pt>
                <c:pt idx="7">
                  <c:v>64</c:v>
                </c:pt>
                <c:pt idx="8">
                  <c:v>63</c:v>
                </c:pt>
                <c:pt idx="9">
                  <c:v>50</c:v>
                </c:pt>
                <c:pt idx="10">
                  <c:v>65</c:v>
                </c:pt>
                <c:pt idx="11">
                  <c:v>67</c:v>
                </c:pt>
                <c:pt idx="12">
                  <c:v>49</c:v>
                </c:pt>
                <c:pt idx="13">
                  <c:v>58</c:v>
                </c:pt>
                <c:pt idx="14">
                  <c:v>50</c:v>
                </c:pt>
                <c:pt idx="15">
                  <c:v>46</c:v>
                </c:pt>
                <c:pt idx="16">
                  <c:v>51</c:v>
                </c:pt>
                <c:pt idx="17">
                  <c:v>25</c:v>
                </c:pt>
                <c:pt idx="18">
                  <c:v>63</c:v>
                </c:pt>
                <c:pt idx="19">
                  <c:v>55</c:v>
                </c:pt>
                <c:pt idx="20">
                  <c:v>26</c:v>
                </c:pt>
                <c:pt idx="21">
                  <c:v>23</c:v>
                </c:pt>
                <c:pt idx="22">
                  <c:v>4</c:v>
                </c:pt>
                <c:pt idx="2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8-4D9C-B0F7-4B859095E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051456"/>
        <c:axId val="124053376"/>
      </c:barChart>
      <c:lineChart>
        <c:grouping val="standard"/>
        <c:varyColors val="0"/>
        <c:ser>
          <c:idx val="1"/>
          <c:order val="0"/>
          <c:tx>
            <c:strRef>
              <c:f>CDGR60D!$I$2</c:f>
              <c:strCache>
                <c:ptCount val="1"/>
                <c:pt idx="0">
                  <c:v>Constraint S23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23"/>
            <c:spPr>
              <a:solidFill>
                <a:srgbClr val="FF0000"/>
              </a:solidFill>
              <a:ln>
                <a:noFill/>
              </a:ln>
            </c:spPr>
          </c:marker>
          <c:cat>
            <c:strRef>
              <c:f>CDGR60D!$A$3:$A$26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CDGR60D!$I$3:$I$26</c:f>
              <c:numCache>
                <c:formatCode>General</c:formatCode>
                <c:ptCount val="24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25</c:v>
                </c:pt>
                <c:pt idx="4">
                  <c:v>38</c:v>
                </c:pt>
                <c:pt idx="5">
                  <c:v>66</c:v>
                </c:pt>
                <c:pt idx="6">
                  <c:v>62</c:v>
                </c:pt>
                <c:pt idx="7">
                  <c:v>64</c:v>
                </c:pt>
                <c:pt idx="8">
                  <c:v>67</c:v>
                </c:pt>
                <c:pt idx="9">
                  <c:v>63</c:v>
                </c:pt>
                <c:pt idx="10">
                  <c:v>65</c:v>
                </c:pt>
                <c:pt idx="11">
                  <c:v>70</c:v>
                </c:pt>
                <c:pt idx="12">
                  <c:v>63</c:v>
                </c:pt>
                <c:pt idx="13">
                  <c:v>65</c:v>
                </c:pt>
                <c:pt idx="14">
                  <c:v>63</c:v>
                </c:pt>
                <c:pt idx="15">
                  <c:v>62</c:v>
                </c:pt>
                <c:pt idx="16">
                  <c:v>62</c:v>
                </c:pt>
                <c:pt idx="17">
                  <c:v>62</c:v>
                </c:pt>
                <c:pt idx="18">
                  <c:v>64</c:v>
                </c:pt>
                <c:pt idx="19">
                  <c:v>55</c:v>
                </c:pt>
                <c:pt idx="20">
                  <c:v>41</c:v>
                </c:pt>
                <c:pt idx="21">
                  <c:v>30</c:v>
                </c:pt>
                <c:pt idx="22">
                  <c:v>25</c:v>
                </c:pt>
                <c:pt idx="23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8-4D9C-B0F7-4B859095E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69952"/>
        <c:axId val="125067264"/>
      </c:lineChart>
      <c:catAx>
        <c:axId val="1240514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24053376"/>
        <c:crosses val="autoZero"/>
        <c:auto val="0"/>
        <c:lblAlgn val="ctr"/>
        <c:lblOffset val="100"/>
        <c:noMultiLvlLbl val="0"/>
      </c:catAx>
      <c:valAx>
        <c:axId val="124053376"/>
        <c:scaling>
          <c:orientation val="minMax"/>
          <c:max val="81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24051456"/>
        <c:crosses val="autoZero"/>
        <c:crossBetween val="between"/>
        <c:majorUnit val="3"/>
      </c:valAx>
      <c:valAx>
        <c:axId val="125067264"/>
        <c:scaling>
          <c:orientation val="minMax"/>
          <c:max val="81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+mn-lt"/>
              </a:defRPr>
            </a:pPr>
            <a:endParaRPr lang="fr-FR"/>
          </a:p>
        </c:txPr>
        <c:crossAx val="125069952"/>
        <c:crosses val="max"/>
        <c:crossBetween val="between"/>
        <c:majorUnit val="3"/>
      </c:valAx>
      <c:catAx>
        <c:axId val="12506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06726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C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20512833156129501"/>
          <c:y val="0.936364399904557"/>
          <c:w val="0.20831593187415448"/>
          <c:h val="4.38373657838224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CDGS23 R60 Mixed: </a:t>
            </a:r>
            <a:r>
              <a:rPr lang="fr-FR" sz="1400" b="0" i="0" u="none" strike="noStrike" baseline="0">
                <a:effectLst/>
              </a:rPr>
              <a:t>Slot Allocation [SAL] </a:t>
            </a:r>
            <a:r>
              <a:rPr lang="fr-FR" sz="14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- </a:t>
            </a:r>
            <a:r>
              <a:rPr lang="fr-FR" sz="1400" b="0" i="0" baseline="0">
                <a:effectLst/>
              </a:rPr>
              <a:t>Seasonal Maximum</a:t>
            </a:r>
            <a:endParaRPr lang="fr-FR" sz="1400">
              <a:effectLst/>
            </a:endParaRPr>
          </a:p>
          <a:p>
            <a:pPr>
              <a:defRPr sz="10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0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Date 3 November 2022 - UTC Time (GMT+2:00, France)</a:t>
            </a:r>
            <a:endParaRPr lang="fr-FR" sz="1000" i="0">
              <a:solidFill>
                <a:srgbClr val="0070C0"/>
              </a:solidFill>
              <a:latin typeface="+mn-lt"/>
            </a:endParaRPr>
          </a:p>
        </c:rich>
      </c:tx>
      <c:layout>
        <c:manualLayout>
          <c:xMode val="edge"/>
          <c:yMode val="edge"/>
          <c:x val="0.25230785857650101"/>
          <c:y val="2.90909090909091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051324169996199E-2"/>
          <c:y val="0.169091059207261"/>
          <c:w val="0.91692399531650204"/>
          <c:h val="0.68181878712605404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CDGR60M!$J$2</c:f>
              <c:strCache>
                <c:ptCount val="1"/>
                <c:pt idx="0">
                  <c:v>Maxi S23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  <c:txPr>
              <a:bodyPr/>
              <a:lstStyle/>
              <a:p>
                <a:pPr>
                  <a:defRPr sz="1000" b="0">
                    <a:solidFill>
                      <a:schemeClr val="tx1"/>
                    </a:solidFill>
                    <a:latin typeface="+mn-lt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CDGR60M!$A$3:$A$26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CDGR60M!$J$3:$J$26</c:f>
              <c:numCache>
                <c:formatCode>General</c:formatCode>
                <c:ptCount val="24"/>
                <c:pt idx="0">
                  <c:v>3</c:v>
                </c:pt>
                <c:pt idx="1">
                  <c:v>24</c:v>
                </c:pt>
                <c:pt idx="2">
                  <c:v>27</c:v>
                </c:pt>
                <c:pt idx="3">
                  <c:v>27</c:v>
                </c:pt>
                <c:pt idx="4">
                  <c:v>54</c:v>
                </c:pt>
                <c:pt idx="5">
                  <c:v>101</c:v>
                </c:pt>
                <c:pt idx="6">
                  <c:v>93</c:v>
                </c:pt>
                <c:pt idx="7">
                  <c:v>116</c:v>
                </c:pt>
                <c:pt idx="8">
                  <c:v>111</c:v>
                </c:pt>
                <c:pt idx="9">
                  <c:v>111</c:v>
                </c:pt>
                <c:pt idx="10">
                  <c:v>108</c:v>
                </c:pt>
                <c:pt idx="11">
                  <c:v>109</c:v>
                </c:pt>
                <c:pt idx="12">
                  <c:v>99</c:v>
                </c:pt>
                <c:pt idx="13">
                  <c:v>97</c:v>
                </c:pt>
                <c:pt idx="14">
                  <c:v>87</c:v>
                </c:pt>
                <c:pt idx="15">
                  <c:v>97</c:v>
                </c:pt>
                <c:pt idx="16">
                  <c:v>84</c:v>
                </c:pt>
                <c:pt idx="17">
                  <c:v>85</c:v>
                </c:pt>
                <c:pt idx="18">
                  <c:v>108</c:v>
                </c:pt>
                <c:pt idx="19">
                  <c:v>89</c:v>
                </c:pt>
                <c:pt idx="20">
                  <c:v>73</c:v>
                </c:pt>
                <c:pt idx="21">
                  <c:v>56</c:v>
                </c:pt>
                <c:pt idx="22">
                  <c:v>27</c:v>
                </c:pt>
                <c:pt idx="2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0-4BFC-9D13-2B3905EA0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377856"/>
        <c:axId val="112206592"/>
      </c:barChart>
      <c:lineChart>
        <c:grouping val="standard"/>
        <c:varyColors val="0"/>
        <c:ser>
          <c:idx val="1"/>
          <c:order val="0"/>
          <c:tx>
            <c:strRef>
              <c:f>CDGR60M!$I$2</c:f>
              <c:strCache>
                <c:ptCount val="1"/>
                <c:pt idx="0">
                  <c:v>Constraint S23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23"/>
            <c:spPr>
              <a:solidFill>
                <a:srgbClr val="FF0000"/>
              </a:solidFill>
              <a:ln>
                <a:noFill/>
              </a:ln>
            </c:spPr>
          </c:marker>
          <c:cat>
            <c:strRef>
              <c:f>CDGR60M!$A$3:$A$26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CDGR60M!$I$3:$I$26</c:f>
              <c:numCache>
                <c:formatCode>General</c:formatCode>
                <c:ptCount val="24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40</c:v>
                </c:pt>
                <c:pt idx="4">
                  <c:v>67</c:v>
                </c:pt>
                <c:pt idx="5">
                  <c:v>103</c:v>
                </c:pt>
                <c:pt idx="6">
                  <c:v>109</c:v>
                </c:pt>
                <c:pt idx="7">
                  <c:v>120</c:v>
                </c:pt>
                <c:pt idx="8">
                  <c:v>111</c:v>
                </c:pt>
                <c:pt idx="9">
                  <c:v>112</c:v>
                </c:pt>
                <c:pt idx="10">
                  <c:v>111</c:v>
                </c:pt>
                <c:pt idx="11">
                  <c:v>110</c:v>
                </c:pt>
                <c:pt idx="12">
                  <c:v>105</c:v>
                </c:pt>
                <c:pt idx="13">
                  <c:v>108</c:v>
                </c:pt>
                <c:pt idx="14">
                  <c:v>107</c:v>
                </c:pt>
                <c:pt idx="15">
                  <c:v>107</c:v>
                </c:pt>
                <c:pt idx="16">
                  <c:v>111</c:v>
                </c:pt>
                <c:pt idx="17">
                  <c:v>109</c:v>
                </c:pt>
                <c:pt idx="18">
                  <c:v>108</c:v>
                </c:pt>
                <c:pt idx="19">
                  <c:v>99</c:v>
                </c:pt>
                <c:pt idx="20">
                  <c:v>80</c:v>
                </c:pt>
                <c:pt idx="21">
                  <c:v>62</c:v>
                </c:pt>
                <c:pt idx="22">
                  <c:v>40</c:v>
                </c:pt>
                <c:pt idx="2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BFC-9D13-2B3905EA0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14016"/>
        <c:axId val="112208128"/>
      </c:lineChart>
      <c:catAx>
        <c:axId val="1563778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12206592"/>
        <c:crosses val="autoZero"/>
        <c:auto val="0"/>
        <c:lblAlgn val="ctr"/>
        <c:lblOffset val="100"/>
        <c:noMultiLvlLbl val="0"/>
      </c:catAx>
      <c:valAx>
        <c:axId val="112206592"/>
        <c:scaling>
          <c:orientation val="minMax"/>
          <c:max val="13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56377856"/>
        <c:crosses val="autoZero"/>
        <c:crossBetween val="between"/>
        <c:majorUnit val="5"/>
      </c:valAx>
      <c:valAx>
        <c:axId val="112208128"/>
        <c:scaling>
          <c:orientation val="minMax"/>
          <c:max val="13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+mn-lt"/>
              </a:defRPr>
            </a:pPr>
            <a:endParaRPr lang="fr-FR"/>
          </a:p>
        </c:txPr>
        <c:crossAx val="112214016"/>
        <c:crosses val="max"/>
        <c:crossBetween val="between"/>
        <c:majorUnit val="5"/>
      </c:valAx>
      <c:catAx>
        <c:axId val="112214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208128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C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20512840306726399"/>
          <c:y val="0.94363712717728498"/>
          <c:w val="0.19868788460265993"/>
          <c:h val="3.87629440210648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75" b="0" i="0" u="none" strike="noStrike" kern="1200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CDGS23 R60A/D/M: </a:t>
            </a:r>
            <a:r>
              <a:rPr lang="fr-FR" sz="1400" b="0" i="0" u="none" strike="noStrike" baseline="0">
                <a:effectLst/>
              </a:rPr>
              <a:t>Slot Allocation [SAL] </a:t>
            </a:r>
            <a:r>
              <a:rPr lang="fr-FR" sz="1400" b="0" i="0" baseline="0">
                <a:solidFill>
                  <a:srgbClr val="0070C0"/>
                </a:solidFill>
                <a:effectLst/>
                <a:latin typeface="+mn-lt"/>
              </a:rPr>
              <a:t>- </a:t>
            </a:r>
            <a:r>
              <a:rPr lang="fr-FR" sz="1400" b="0" i="0" baseline="0">
                <a:solidFill>
                  <a:srgbClr val="0070C0"/>
                </a:solidFill>
                <a:effectLst/>
              </a:rPr>
              <a:t>Seasonal Maximum</a:t>
            </a:r>
            <a:endParaRPr lang="fr-FR" sz="925" b="0" i="0" u="none" strike="noStrike" baseline="0">
              <a:solidFill>
                <a:srgbClr val="0070C0"/>
              </a:solidFill>
              <a:latin typeface="+mn-lt"/>
              <a:cs typeface="Arial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75" b="0" i="0" u="none" strike="noStrike" kern="1200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925" b="0" i="0" u="sng" strike="noStrike" baseline="0">
                <a:solidFill>
                  <a:srgbClr val="C00000"/>
                </a:solidFill>
                <a:latin typeface="+mn-lt"/>
                <a:cs typeface="Arial"/>
              </a:rPr>
              <a:t>[Reminder: Night Operation Restrictions Arrival from 2230 to 329 utc - Departure from 2200 to 259 utc] </a:t>
            </a:r>
            <a:endParaRPr lang="fr-FR" sz="925" b="0" i="0" u="none" strike="noStrike" baseline="0">
              <a:solidFill>
                <a:srgbClr val="C00000"/>
              </a:solidFill>
              <a:latin typeface="+mn-lt"/>
              <a:cs typeface="Arial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75" b="0" i="0" u="none" strike="noStrike" kern="1200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925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Date 3 November 2022 - UTC Time (GMT+2:00, France)</a:t>
            </a:r>
            <a:endParaRPr lang="fr-FR" i="0">
              <a:solidFill>
                <a:srgbClr val="0070C0"/>
              </a:solidFill>
              <a:latin typeface="+mn-lt"/>
            </a:endParaRPr>
          </a:p>
        </c:rich>
      </c:tx>
      <c:layout>
        <c:manualLayout>
          <c:xMode val="edge"/>
          <c:yMode val="edge"/>
          <c:x val="0.24864376130198901"/>
          <c:y val="2.90456431535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399638336347197E-2"/>
          <c:y val="0.26970954356846499"/>
          <c:w val="0.94394213381555203"/>
          <c:h val="0.620331950207469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'NEW GRAPH R60ADM'!$B$1</c:f>
              <c:strCache>
                <c:ptCount val="1"/>
                <c:pt idx="0">
                  <c:v>Maxi Dep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70C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  <c:txPr>
              <a:bodyPr/>
              <a:lstStyle/>
              <a:p>
                <a:pPr>
                  <a:defRPr sz="1000"/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'NEW GRAPH R60ADM'!$A$2:$A$25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'NEW GRAPH R60ADM'!$B$2:$B$25</c:f>
              <c:numCache>
                <c:formatCode>General</c:formatCode>
                <c:ptCount val="24"/>
                <c:pt idx="0">
                  <c:v>3</c:v>
                </c:pt>
                <c:pt idx="1">
                  <c:v>22</c:v>
                </c:pt>
                <c:pt idx="2">
                  <c:v>23</c:v>
                </c:pt>
                <c:pt idx="3">
                  <c:v>11</c:v>
                </c:pt>
                <c:pt idx="4">
                  <c:v>20</c:v>
                </c:pt>
                <c:pt idx="5">
                  <c:v>51</c:v>
                </c:pt>
                <c:pt idx="6">
                  <c:v>31</c:v>
                </c:pt>
                <c:pt idx="7">
                  <c:v>64</c:v>
                </c:pt>
                <c:pt idx="8">
                  <c:v>63</c:v>
                </c:pt>
                <c:pt idx="9">
                  <c:v>50</c:v>
                </c:pt>
                <c:pt idx="10">
                  <c:v>65</c:v>
                </c:pt>
                <c:pt idx="11">
                  <c:v>67</c:v>
                </c:pt>
                <c:pt idx="12">
                  <c:v>49</c:v>
                </c:pt>
                <c:pt idx="13">
                  <c:v>58</c:v>
                </c:pt>
                <c:pt idx="14">
                  <c:v>50</c:v>
                </c:pt>
                <c:pt idx="15">
                  <c:v>46</c:v>
                </c:pt>
                <c:pt idx="16">
                  <c:v>51</c:v>
                </c:pt>
                <c:pt idx="17">
                  <c:v>25</c:v>
                </c:pt>
                <c:pt idx="18">
                  <c:v>63</c:v>
                </c:pt>
                <c:pt idx="19">
                  <c:v>55</c:v>
                </c:pt>
                <c:pt idx="20">
                  <c:v>26</c:v>
                </c:pt>
                <c:pt idx="21">
                  <c:v>23</c:v>
                </c:pt>
                <c:pt idx="22">
                  <c:v>4</c:v>
                </c:pt>
                <c:pt idx="2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6-4187-8CCE-51353F7D2CB5}"/>
            </c:ext>
          </c:extLst>
        </c:ser>
        <c:ser>
          <c:idx val="2"/>
          <c:order val="2"/>
          <c:tx>
            <c:strRef>
              <c:f>'NEW GRAPH R60ADM'!$D$1</c:f>
              <c:strCache>
                <c:ptCount val="1"/>
                <c:pt idx="0">
                  <c:v>Maxi Arr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  <c:txPr>
              <a:bodyPr/>
              <a:lstStyle/>
              <a:p>
                <a:pPr>
                  <a:defRPr sz="1000"/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'NEW GRAPH R60ADM'!$A$2:$A$25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'NEW GRAPH R60ADM'!$D$2:$D$25</c:f>
              <c:numCache>
                <c:formatCode>General</c:formatCode>
                <c:ptCount val="24"/>
                <c:pt idx="0">
                  <c:v>-1</c:v>
                </c:pt>
                <c:pt idx="1">
                  <c:v>-3</c:v>
                </c:pt>
                <c:pt idx="2">
                  <c:v>-5</c:v>
                </c:pt>
                <c:pt idx="3">
                  <c:v>-17</c:v>
                </c:pt>
                <c:pt idx="4">
                  <c:v>-37</c:v>
                </c:pt>
                <c:pt idx="5">
                  <c:v>-50</c:v>
                </c:pt>
                <c:pt idx="6">
                  <c:v>-62</c:v>
                </c:pt>
                <c:pt idx="7">
                  <c:v>-52</c:v>
                </c:pt>
                <c:pt idx="8">
                  <c:v>-51</c:v>
                </c:pt>
                <c:pt idx="9">
                  <c:v>-61</c:v>
                </c:pt>
                <c:pt idx="10">
                  <c:v>-43</c:v>
                </c:pt>
                <c:pt idx="11">
                  <c:v>-46</c:v>
                </c:pt>
                <c:pt idx="12">
                  <c:v>-51</c:v>
                </c:pt>
                <c:pt idx="13">
                  <c:v>-39</c:v>
                </c:pt>
                <c:pt idx="14">
                  <c:v>-38</c:v>
                </c:pt>
                <c:pt idx="15">
                  <c:v>-56</c:v>
                </c:pt>
                <c:pt idx="16">
                  <c:v>-38</c:v>
                </c:pt>
                <c:pt idx="17">
                  <c:v>-61</c:v>
                </c:pt>
                <c:pt idx="18">
                  <c:v>-46</c:v>
                </c:pt>
                <c:pt idx="19">
                  <c:v>-34</c:v>
                </c:pt>
                <c:pt idx="20">
                  <c:v>-47</c:v>
                </c:pt>
                <c:pt idx="21">
                  <c:v>-37</c:v>
                </c:pt>
                <c:pt idx="22">
                  <c:v>-25</c:v>
                </c:pt>
                <c:pt idx="23">
                  <c:v>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96-4187-8CCE-51353F7D2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911744"/>
        <c:axId val="122910208"/>
      </c:barChart>
      <c:lineChart>
        <c:grouping val="standard"/>
        <c:varyColors val="0"/>
        <c:ser>
          <c:idx val="1"/>
          <c:order val="1"/>
          <c:tx>
            <c:strRef>
              <c:f>'NEW GRAPH R60ADM'!$C$1</c:f>
              <c:strCache>
                <c:ptCount val="1"/>
                <c:pt idx="0">
                  <c:v>Constraint R60-D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solidFill>
                <a:srgbClr val="0070C0"/>
              </a:solidFill>
              <a:ln>
                <a:noFill/>
                <a:prstDash val="solid"/>
              </a:ln>
            </c:spPr>
          </c:marker>
          <c:cat>
            <c:strRef>
              <c:f>'NEW GRAPH R60ADM'!$A$2:$A$25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'NEW GRAPH R60ADM'!$C$2:$C$25</c:f>
              <c:numCache>
                <c:formatCode>General</c:formatCode>
                <c:ptCount val="24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25</c:v>
                </c:pt>
                <c:pt idx="4">
                  <c:v>38</c:v>
                </c:pt>
                <c:pt idx="5">
                  <c:v>66</c:v>
                </c:pt>
                <c:pt idx="6">
                  <c:v>62</c:v>
                </c:pt>
                <c:pt idx="7">
                  <c:v>64</c:v>
                </c:pt>
                <c:pt idx="8">
                  <c:v>67</c:v>
                </c:pt>
                <c:pt idx="9">
                  <c:v>63</c:v>
                </c:pt>
                <c:pt idx="10">
                  <c:v>65</c:v>
                </c:pt>
                <c:pt idx="11">
                  <c:v>70</c:v>
                </c:pt>
                <c:pt idx="12">
                  <c:v>63</c:v>
                </c:pt>
                <c:pt idx="13">
                  <c:v>65</c:v>
                </c:pt>
                <c:pt idx="14">
                  <c:v>63</c:v>
                </c:pt>
                <c:pt idx="15">
                  <c:v>62</c:v>
                </c:pt>
                <c:pt idx="16">
                  <c:v>62</c:v>
                </c:pt>
                <c:pt idx="17">
                  <c:v>62</c:v>
                </c:pt>
                <c:pt idx="18">
                  <c:v>64</c:v>
                </c:pt>
                <c:pt idx="19">
                  <c:v>55</c:v>
                </c:pt>
                <c:pt idx="20">
                  <c:v>41</c:v>
                </c:pt>
                <c:pt idx="21">
                  <c:v>30</c:v>
                </c:pt>
                <c:pt idx="22">
                  <c:v>25</c:v>
                </c:pt>
                <c:pt idx="23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96-4187-8CCE-51353F7D2CB5}"/>
            </c:ext>
          </c:extLst>
        </c:ser>
        <c:ser>
          <c:idx val="3"/>
          <c:order val="3"/>
          <c:tx>
            <c:strRef>
              <c:f>'NEW GRAPH R60ADM'!$E$1</c:f>
              <c:strCache>
                <c:ptCount val="1"/>
                <c:pt idx="0">
                  <c:v>Constraint R60-A</c:v>
                </c:pt>
              </c:strCache>
            </c:strRef>
          </c:tx>
          <c:spPr>
            <a:ln w="15875">
              <a:noFill/>
            </a:ln>
          </c:spPr>
          <c:marker>
            <c:symbol val="dash"/>
            <c:size val="2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'NEW GRAPH R60ADM'!$A$2:$A$25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'NEW GRAPH R60ADM'!$E$2:$E$25</c:f>
              <c:numCache>
                <c:formatCode>General</c:formatCode>
                <c:ptCount val="24"/>
                <c:pt idx="0">
                  <c:v>-20</c:v>
                </c:pt>
                <c:pt idx="1">
                  <c:v>-20</c:v>
                </c:pt>
                <c:pt idx="2">
                  <c:v>-20</c:v>
                </c:pt>
                <c:pt idx="3">
                  <c:v>-30</c:v>
                </c:pt>
                <c:pt idx="4">
                  <c:v>-41</c:v>
                </c:pt>
                <c:pt idx="5">
                  <c:v>-50</c:v>
                </c:pt>
                <c:pt idx="6">
                  <c:v>-62</c:v>
                </c:pt>
                <c:pt idx="7">
                  <c:v>-62</c:v>
                </c:pt>
                <c:pt idx="8">
                  <c:v>-60</c:v>
                </c:pt>
                <c:pt idx="9">
                  <c:v>-61</c:v>
                </c:pt>
                <c:pt idx="10">
                  <c:v>-54</c:v>
                </c:pt>
                <c:pt idx="11">
                  <c:v>-55</c:v>
                </c:pt>
                <c:pt idx="12">
                  <c:v>-58</c:v>
                </c:pt>
                <c:pt idx="13">
                  <c:v>-56</c:v>
                </c:pt>
                <c:pt idx="14">
                  <c:v>-56</c:v>
                </c:pt>
                <c:pt idx="15">
                  <c:v>-61</c:v>
                </c:pt>
                <c:pt idx="16">
                  <c:v>-60</c:v>
                </c:pt>
                <c:pt idx="17">
                  <c:v>-64</c:v>
                </c:pt>
                <c:pt idx="18">
                  <c:v>-56</c:v>
                </c:pt>
                <c:pt idx="19">
                  <c:v>-53</c:v>
                </c:pt>
                <c:pt idx="20">
                  <c:v>-47</c:v>
                </c:pt>
                <c:pt idx="21">
                  <c:v>-40</c:v>
                </c:pt>
                <c:pt idx="22">
                  <c:v>-30</c:v>
                </c:pt>
                <c:pt idx="23">
                  <c:v>-20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96-4187-8CCE-51353F7D2CB5}"/>
            </c:ext>
          </c:extLst>
        </c:ser>
        <c:ser>
          <c:idx val="4"/>
          <c:order val="4"/>
          <c:tx>
            <c:strRef>
              <c:f>'NEW GRAPH R60ADM'!$F$1</c:f>
              <c:strCache>
                <c:ptCount val="1"/>
                <c:pt idx="0">
                  <c:v>Constraint R60M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'NEW GRAPH R60ADM'!$A$2:$A$25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'NEW GRAPH R60ADM'!$F$2:$F$25</c:f>
              <c:numCache>
                <c:formatCode>General</c:formatCode>
                <c:ptCount val="24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40</c:v>
                </c:pt>
                <c:pt idx="4">
                  <c:v>67</c:v>
                </c:pt>
                <c:pt idx="5">
                  <c:v>103</c:v>
                </c:pt>
                <c:pt idx="6">
                  <c:v>109</c:v>
                </c:pt>
                <c:pt idx="7">
                  <c:v>120</c:v>
                </c:pt>
                <c:pt idx="8">
                  <c:v>111</c:v>
                </c:pt>
                <c:pt idx="9">
                  <c:v>112</c:v>
                </c:pt>
                <c:pt idx="10">
                  <c:v>111</c:v>
                </c:pt>
                <c:pt idx="11">
                  <c:v>110</c:v>
                </c:pt>
                <c:pt idx="12">
                  <c:v>105</c:v>
                </c:pt>
                <c:pt idx="13">
                  <c:v>108</c:v>
                </c:pt>
                <c:pt idx="14">
                  <c:v>107</c:v>
                </c:pt>
                <c:pt idx="15">
                  <c:v>107</c:v>
                </c:pt>
                <c:pt idx="16">
                  <c:v>111</c:v>
                </c:pt>
                <c:pt idx="17">
                  <c:v>109</c:v>
                </c:pt>
                <c:pt idx="18">
                  <c:v>108</c:v>
                </c:pt>
                <c:pt idx="19">
                  <c:v>99</c:v>
                </c:pt>
                <c:pt idx="20">
                  <c:v>80</c:v>
                </c:pt>
                <c:pt idx="21">
                  <c:v>62</c:v>
                </c:pt>
                <c:pt idx="22">
                  <c:v>40</c:v>
                </c:pt>
                <c:pt idx="2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96-4187-8CCE-51353F7D2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93824"/>
        <c:axId val="122895360"/>
      </c:lineChart>
      <c:lineChart>
        <c:grouping val="standard"/>
        <c:varyColors val="0"/>
        <c:ser>
          <c:idx val="5"/>
          <c:order val="5"/>
          <c:tx>
            <c:strRef>
              <c:f>'NEW GRAPH R60ADM'!$G$1</c:f>
              <c:strCache>
                <c:ptCount val="1"/>
                <c:pt idx="0">
                  <c:v>Maxi Total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rgbClr val="00B050"/>
                </a:solidFill>
              </a:ln>
            </c:spPr>
            <c:txPr>
              <a:bodyPr/>
              <a:lstStyle/>
              <a:p>
                <a:pPr>
                  <a:defRPr sz="1000"/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'NEW GRAPH R60ADM'!$A$2:$A$25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'NEW GRAPH R60ADM'!$G$2:$G$25</c:f>
              <c:numCache>
                <c:formatCode>0</c:formatCode>
                <c:ptCount val="24"/>
                <c:pt idx="0">
                  <c:v>3</c:v>
                </c:pt>
                <c:pt idx="1">
                  <c:v>24</c:v>
                </c:pt>
                <c:pt idx="2">
                  <c:v>27</c:v>
                </c:pt>
                <c:pt idx="3">
                  <c:v>27</c:v>
                </c:pt>
                <c:pt idx="4">
                  <c:v>54</c:v>
                </c:pt>
                <c:pt idx="5">
                  <c:v>101</c:v>
                </c:pt>
                <c:pt idx="6">
                  <c:v>93</c:v>
                </c:pt>
                <c:pt idx="7">
                  <c:v>116</c:v>
                </c:pt>
                <c:pt idx="8">
                  <c:v>111</c:v>
                </c:pt>
                <c:pt idx="9">
                  <c:v>111</c:v>
                </c:pt>
                <c:pt idx="10">
                  <c:v>108</c:v>
                </c:pt>
                <c:pt idx="11">
                  <c:v>109</c:v>
                </c:pt>
                <c:pt idx="12">
                  <c:v>99</c:v>
                </c:pt>
                <c:pt idx="13">
                  <c:v>97</c:v>
                </c:pt>
                <c:pt idx="14">
                  <c:v>87</c:v>
                </c:pt>
                <c:pt idx="15">
                  <c:v>97</c:v>
                </c:pt>
                <c:pt idx="16">
                  <c:v>84</c:v>
                </c:pt>
                <c:pt idx="17">
                  <c:v>85</c:v>
                </c:pt>
                <c:pt idx="18">
                  <c:v>108</c:v>
                </c:pt>
                <c:pt idx="19">
                  <c:v>89</c:v>
                </c:pt>
                <c:pt idx="20">
                  <c:v>73</c:v>
                </c:pt>
                <c:pt idx="21">
                  <c:v>56</c:v>
                </c:pt>
                <c:pt idx="22">
                  <c:v>27</c:v>
                </c:pt>
                <c:pt idx="2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96-4187-8CCE-51353F7D2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11744"/>
        <c:axId val="122910208"/>
      </c:lineChart>
      <c:catAx>
        <c:axId val="122893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high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2289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895360"/>
        <c:scaling>
          <c:orientation val="minMax"/>
          <c:max val="140"/>
          <c:min val="-8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22893824"/>
        <c:crosses val="autoZero"/>
        <c:crossBetween val="between"/>
        <c:majorUnit val="10"/>
      </c:valAx>
      <c:valAx>
        <c:axId val="122910208"/>
        <c:scaling>
          <c:orientation val="minMax"/>
          <c:max val="140"/>
          <c:min val="-81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+mn-lt"/>
              </a:defRPr>
            </a:pPr>
            <a:endParaRPr lang="fr-FR"/>
          </a:p>
        </c:txPr>
        <c:crossAx val="122911744"/>
        <c:crosses val="max"/>
        <c:crossBetween val="between"/>
        <c:majorUnit val="10"/>
      </c:valAx>
      <c:catAx>
        <c:axId val="122911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9102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1946955997588899E-2"/>
          <c:y val="0.93568464730290501"/>
          <c:w val="0.92344786015672098"/>
          <c:h val="4.97925311203320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CDGS23 R10 Arrival: </a:t>
            </a:r>
            <a:r>
              <a:rPr lang="fr-FR" sz="1400" b="0" i="0" u="none" strike="noStrike" baseline="0">
                <a:effectLst/>
              </a:rPr>
              <a:t>Slot Allocation [SAL] </a:t>
            </a:r>
            <a:r>
              <a:rPr lang="fr-FR" sz="14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- </a:t>
            </a:r>
            <a:r>
              <a:rPr lang="fr-FR" sz="1200" b="0" i="0" baseline="0">
                <a:solidFill>
                  <a:srgbClr val="0070C0"/>
                </a:solidFill>
                <a:effectLst/>
              </a:rPr>
              <a:t>Seasonal Maximum</a:t>
            </a:r>
            <a:endParaRPr lang="fr-FR" sz="1400" b="0" i="0" u="none" strike="noStrike" baseline="0">
              <a:solidFill>
                <a:srgbClr val="0070C0"/>
              </a:solidFill>
              <a:latin typeface="+mn-lt"/>
              <a:cs typeface="Arial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9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Date 3 November 2022 - UTC Time (GMT+2:00, France)</a:t>
            </a:r>
            <a:endParaRPr lang="fr-FR" i="0">
              <a:solidFill>
                <a:srgbClr val="0070C0"/>
              </a:solidFill>
              <a:latin typeface="+mn-lt"/>
            </a:endParaRPr>
          </a:p>
        </c:rich>
      </c:tx>
      <c:layout>
        <c:manualLayout>
          <c:xMode val="edge"/>
          <c:yMode val="edge"/>
          <c:x val="0.25432343879651098"/>
          <c:y val="2.8070175438596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709053916581897E-2"/>
          <c:y val="0.16315817427044699"/>
          <c:w val="0.91759918616480196"/>
          <c:h val="0.70350997723063502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CDGR10A!$J$2</c:f>
              <c:strCache>
                <c:ptCount val="1"/>
                <c:pt idx="0">
                  <c:v>Maxi S23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CDGR10A!$A$3:$A$146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CDGR10A!$J$3:$J$146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11</c:v>
                </c:pt>
                <c:pt idx="26">
                  <c:v>4</c:v>
                </c:pt>
                <c:pt idx="27">
                  <c:v>6</c:v>
                </c:pt>
                <c:pt idx="28">
                  <c:v>6</c:v>
                </c:pt>
                <c:pt idx="29">
                  <c:v>10</c:v>
                </c:pt>
                <c:pt idx="30">
                  <c:v>9</c:v>
                </c:pt>
                <c:pt idx="31">
                  <c:v>4</c:v>
                </c:pt>
                <c:pt idx="32">
                  <c:v>6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13</c:v>
                </c:pt>
                <c:pt idx="38">
                  <c:v>12</c:v>
                </c:pt>
                <c:pt idx="39">
                  <c:v>12</c:v>
                </c:pt>
                <c:pt idx="40">
                  <c:v>11</c:v>
                </c:pt>
                <c:pt idx="41">
                  <c:v>5</c:v>
                </c:pt>
                <c:pt idx="42">
                  <c:v>12</c:v>
                </c:pt>
                <c:pt idx="43">
                  <c:v>12</c:v>
                </c:pt>
                <c:pt idx="44">
                  <c:v>11</c:v>
                </c:pt>
                <c:pt idx="45">
                  <c:v>7</c:v>
                </c:pt>
                <c:pt idx="46">
                  <c:v>9</c:v>
                </c:pt>
                <c:pt idx="47">
                  <c:v>8</c:v>
                </c:pt>
                <c:pt idx="48">
                  <c:v>7</c:v>
                </c:pt>
                <c:pt idx="49">
                  <c:v>9</c:v>
                </c:pt>
                <c:pt idx="50">
                  <c:v>10</c:v>
                </c:pt>
                <c:pt idx="51">
                  <c:v>9</c:v>
                </c:pt>
                <c:pt idx="52">
                  <c:v>10</c:v>
                </c:pt>
                <c:pt idx="53">
                  <c:v>12</c:v>
                </c:pt>
                <c:pt idx="54">
                  <c:v>11</c:v>
                </c:pt>
                <c:pt idx="55">
                  <c:v>12</c:v>
                </c:pt>
                <c:pt idx="56">
                  <c:v>12</c:v>
                </c:pt>
                <c:pt idx="57">
                  <c:v>12</c:v>
                </c:pt>
                <c:pt idx="58">
                  <c:v>11</c:v>
                </c:pt>
                <c:pt idx="59">
                  <c:v>11</c:v>
                </c:pt>
                <c:pt idx="60">
                  <c:v>12</c:v>
                </c:pt>
                <c:pt idx="61">
                  <c:v>9</c:v>
                </c:pt>
                <c:pt idx="62">
                  <c:v>4</c:v>
                </c:pt>
                <c:pt idx="63">
                  <c:v>6</c:v>
                </c:pt>
                <c:pt idx="64">
                  <c:v>8</c:v>
                </c:pt>
                <c:pt idx="65">
                  <c:v>7</c:v>
                </c:pt>
                <c:pt idx="66">
                  <c:v>9</c:v>
                </c:pt>
                <c:pt idx="67">
                  <c:v>12</c:v>
                </c:pt>
                <c:pt idx="68">
                  <c:v>7</c:v>
                </c:pt>
                <c:pt idx="69">
                  <c:v>9</c:v>
                </c:pt>
                <c:pt idx="70">
                  <c:v>7</c:v>
                </c:pt>
                <c:pt idx="71">
                  <c:v>7</c:v>
                </c:pt>
                <c:pt idx="72">
                  <c:v>11</c:v>
                </c:pt>
                <c:pt idx="73">
                  <c:v>11</c:v>
                </c:pt>
                <c:pt idx="74">
                  <c:v>12</c:v>
                </c:pt>
                <c:pt idx="75">
                  <c:v>5</c:v>
                </c:pt>
                <c:pt idx="76">
                  <c:v>10</c:v>
                </c:pt>
                <c:pt idx="77">
                  <c:v>7</c:v>
                </c:pt>
                <c:pt idx="78">
                  <c:v>7</c:v>
                </c:pt>
                <c:pt idx="79">
                  <c:v>8</c:v>
                </c:pt>
                <c:pt idx="80">
                  <c:v>7</c:v>
                </c:pt>
                <c:pt idx="81">
                  <c:v>6</c:v>
                </c:pt>
                <c:pt idx="82">
                  <c:v>12</c:v>
                </c:pt>
                <c:pt idx="83">
                  <c:v>6</c:v>
                </c:pt>
                <c:pt idx="84">
                  <c:v>8</c:v>
                </c:pt>
                <c:pt idx="85">
                  <c:v>11</c:v>
                </c:pt>
                <c:pt idx="86">
                  <c:v>3</c:v>
                </c:pt>
                <c:pt idx="87">
                  <c:v>3</c:v>
                </c:pt>
                <c:pt idx="88">
                  <c:v>10</c:v>
                </c:pt>
                <c:pt idx="89">
                  <c:v>12</c:v>
                </c:pt>
                <c:pt idx="90">
                  <c:v>13</c:v>
                </c:pt>
                <c:pt idx="91">
                  <c:v>13</c:v>
                </c:pt>
                <c:pt idx="92">
                  <c:v>12</c:v>
                </c:pt>
                <c:pt idx="93">
                  <c:v>7</c:v>
                </c:pt>
                <c:pt idx="94">
                  <c:v>8</c:v>
                </c:pt>
                <c:pt idx="95">
                  <c:v>9</c:v>
                </c:pt>
                <c:pt idx="96">
                  <c:v>7</c:v>
                </c:pt>
                <c:pt idx="97">
                  <c:v>8</c:v>
                </c:pt>
                <c:pt idx="98">
                  <c:v>6</c:v>
                </c:pt>
                <c:pt idx="99">
                  <c:v>9</c:v>
                </c:pt>
                <c:pt idx="100">
                  <c:v>9</c:v>
                </c:pt>
                <c:pt idx="101">
                  <c:v>8</c:v>
                </c:pt>
                <c:pt idx="102">
                  <c:v>8</c:v>
                </c:pt>
                <c:pt idx="103">
                  <c:v>8</c:v>
                </c:pt>
                <c:pt idx="104">
                  <c:v>10</c:v>
                </c:pt>
                <c:pt idx="105">
                  <c:v>13</c:v>
                </c:pt>
                <c:pt idx="106">
                  <c:v>13</c:v>
                </c:pt>
                <c:pt idx="107">
                  <c:v>13</c:v>
                </c:pt>
                <c:pt idx="108">
                  <c:v>13</c:v>
                </c:pt>
                <c:pt idx="109">
                  <c:v>12</c:v>
                </c:pt>
                <c:pt idx="110">
                  <c:v>9</c:v>
                </c:pt>
                <c:pt idx="111">
                  <c:v>7</c:v>
                </c:pt>
                <c:pt idx="112">
                  <c:v>6</c:v>
                </c:pt>
                <c:pt idx="113">
                  <c:v>5</c:v>
                </c:pt>
                <c:pt idx="114">
                  <c:v>6</c:v>
                </c:pt>
                <c:pt idx="115">
                  <c:v>9</c:v>
                </c:pt>
                <c:pt idx="116">
                  <c:v>8</c:v>
                </c:pt>
                <c:pt idx="117">
                  <c:v>5</c:v>
                </c:pt>
                <c:pt idx="118">
                  <c:v>5</c:v>
                </c:pt>
                <c:pt idx="119">
                  <c:v>6</c:v>
                </c:pt>
                <c:pt idx="120">
                  <c:v>11</c:v>
                </c:pt>
                <c:pt idx="121">
                  <c:v>11</c:v>
                </c:pt>
                <c:pt idx="122">
                  <c:v>13</c:v>
                </c:pt>
                <c:pt idx="123">
                  <c:v>8</c:v>
                </c:pt>
                <c:pt idx="124">
                  <c:v>8</c:v>
                </c:pt>
                <c:pt idx="125">
                  <c:v>6</c:v>
                </c:pt>
                <c:pt idx="126">
                  <c:v>8</c:v>
                </c:pt>
                <c:pt idx="127">
                  <c:v>5</c:v>
                </c:pt>
                <c:pt idx="128">
                  <c:v>6</c:v>
                </c:pt>
                <c:pt idx="129">
                  <c:v>7</c:v>
                </c:pt>
                <c:pt idx="130">
                  <c:v>6</c:v>
                </c:pt>
                <c:pt idx="131">
                  <c:v>8</c:v>
                </c:pt>
                <c:pt idx="132">
                  <c:v>7</c:v>
                </c:pt>
                <c:pt idx="133">
                  <c:v>3</c:v>
                </c:pt>
                <c:pt idx="134">
                  <c:v>6</c:v>
                </c:pt>
                <c:pt idx="135">
                  <c:v>5</c:v>
                </c:pt>
                <c:pt idx="136">
                  <c:v>7</c:v>
                </c:pt>
                <c:pt idx="137">
                  <c:v>4</c:v>
                </c:pt>
                <c:pt idx="138">
                  <c:v>5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0</c:v>
                </c:pt>
                <c:pt idx="14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7-4CB4-8A66-0B599733F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933632"/>
        <c:axId val="122931840"/>
      </c:barChart>
      <c:lineChart>
        <c:grouping val="standard"/>
        <c:varyColors val="0"/>
        <c:ser>
          <c:idx val="1"/>
          <c:order val="0"/>
          <c:tx>
            <c:strRef>
              <c:f>CDGR10A!$I$2</c:f>
              <c:strCache>
                <c:ptCount val="1"/>
                <c:pt idx="0">
                  <c:v>Constraint S23</c:v>
                </c:pt>
              </c:strCache>
            </c:strRef>
          </c:tx>
          <c:spPr>
            <a:ln w="3492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CDGR10A!$A$3:$A$146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CDGR10A!$I$3:$I$146</c:f>
              <c:numCache>
                <c:formatCode>General</c:formatCode>
                <c:ptCount val="144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  <c:pt idx="25">
                  <c:v>11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13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11</c:v>
                </c:pt>
                <c:pt idx="46">
                  <c:v>11</c:v>
                </c:pt>
                <c:pt idx="47">
                  <c:v>11</c:v>
                </c:pt>
                <c:pt idx="48">
                  <c:v>11</c:v>
                </c:pt>
                <c:pt idx="49">
                  <c:v>11</c:v>
                </c:pt>
                <c:pt idx="50">
                  <c:v>12</c:v>
                </c:pt>
                <c:pt idx="51">
                  <c:v>12</c:v>
                </c:pt>
                <c:pt idx="52">
                  <c:v>11</c:v>
                </c:pt>
                <c:pt idx="53">
                  <c:v>12</c:v>
                </c:pt>
                <c:pt idx="54">
                  <c:v>11</c:v>
                </c:pt>
                <c:pt idx="55">
                  <c:v>12</c:v>
                </c:pt>
                <c:pt idx="56">
                  <c:v>12</c:v>
                </c:pt>
                <c:pt idx="57">
                  <c:v>12</c:v>
                </c:pt>
                <c:pt idx="58">
                  <c:v>11</c:v>
                </c:pt>
                <c:pt idx="59">
                  <c:v>11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12</c:v>
                </c:pt>
                <c:pt idx="68">
                  <c:v>11</c:v>
                </c:pt>
                <c:pt idx="69">
                  <c:v>11</c:v>
                </c:pt>
                <c:pt idx="70">
                  <c:v>12</c:v>
                </c:pt>
                <c:pt idx="71">
                  <c:v>12</c:v>
                </c:pt>
                <c:pt idx="72">
                  <c:v>12</c:v>
                </c:pt>
                <c:pt idx="73">
                  <c:v>12</c:v>
                </c:pt>
                <c:pt idx="74">
                  <c:v>13</c:v>
                </c:pt>
                <c:pt idx="75">
                  <c:v>13</c:v>
                </c:pt>
                <c:pt idx="76">
                  <c:v>13</c:v>
                </c:pt>
                <c:pt idx="77">
                  <c:v>12</c:v>
                </c:pt>
                <c:pt idx="78">
                  <c:v>12</c:v>
                </c:pt>
                <c:pt idx="79">
                  <c:v>13</c:v>
                </c:pt>
                <c:pt idx="80">
                  <c:v>12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11</c:v>
                </c:pt>
                <c:pt idx="85">
                  <c:v>11</c:v>
                </c:pt>
                <c:pt idx="86">
                  <c:v>11</c:v>
                </c:pt>
                <c:pt idx="87">
                  <c:v>11</c:v>
                </c:pt>
                <c:pt idx="88">
                  <c:v>11</c:v>
                </c:pt>
                <c:pt idx="89">
                  <c:v>12</c:v>
                </c:pt>
                <c:pt idx="90">
                  <c:v>13</c:v>
                </c:pt>
                <c:pt idx="91">
                  <c:v>13</c:v>
                </c:pt>
                <c:pt idx="92">
                  <c:v>12</c:v>
                </c:pt>
                <c:pt idx="93">
                  <c:v>12</c:v>
                </c:pt>
                <c:pt idx="94">
                  <c:v>13</c:v>
                </c:pt>
                <c:pt idx="95">
                  <c:v>12</c:v>
                </c:pt>
                <c:pt idx="96">
                  <c:v>12</c:v>
                </c:pt>
                <c:pt idx="97">
                  <c:v>13</c:v>
                </c:pt>
                <c:pt idx="98">
                  <c:v>12</c:v>
                </c:pt>
                <c:pt idx="99">
                  <c:v>12</c:v>
                </c:pt>
                <c:pt idx="100">
                  <c:v>12</c:v>
                </c:pt>
                <c:pt idx="101">
                  <c:v>12</c:v>
                </c:pt>
                <c:pt idx="102">
                  <c:v>12</c:v>
                </c:pt>
                <c:pt idx="103">
                  <c:v>12</c:v>
                </c:pt>
                <c:pt idx="104">
                  <c:v>12</c:v>
                </c:pt>
                <c:pt idx="105">
                  <c:v>13</c:v>
                </c:pt>
                <c:pt idx="106">
                  <c:v>13</c:v>
                </c:pt>
                <c:pt idx="107">
                  <c:v>13</c:v>
                </c:pt>
                <c:pt idx="108">
                  <c:v>13</c:v>
                </c:pt>
                <c:pt idx="109">
                  <c:v>12</c:v>
                </c:pt>
                <c:pt idx="110">
                  <c:v>12</c:v>
                </c:pt>
                <c:pt idx="111">
                  <c:v>12</c:v>
                </c:pt>
                <c:pt idx="112">
                  <c:v>12</c:v>
                </c:pt>
                <c:pt idx="113">
                  <c:v>12</c:v>
                </c:pt>
                <c:pt idx="114">
                  <c:v>11</c:v>
                </c:pt>
                <c:pt idx="115">
                  <c:v>11</c:v>
                </c:pt>
                <c:pt idx="116">
                  <c:v>11</c:v>
                </c:pt>
                <c:pt idx="117">
                  <c:v>12</c:v>
                </c:pt>
                <c:pt idx="118">
                  <c:v>12</c:v>
                </c:pt>
                <c:pt idx="119">
                  <c:v>12</c:v>
                </c:pt>
                <c:pt idx="120">
                  <c:v>12</c:v>
                </c:pt>
                <c:pt idx="121">
                  <c:v>12</c:v>
                </c:pt>
                <c:pt idx="122">
                  <c:v>13</c:v>
                </c:pt>
                <c:pt idx="123">
                  <c:v>12</c:v>
                </c:pt>
                <c:pt idx="124">
                  <c:v>12</c:v>
                </c:pt>
                <c:pt idx="125">
                  <c:v>12</c:v>
                </c:pt>
                <c:pt idx="126">
                  <c:v>8</c:v>
                </c:pt>
                <c:pt idx="127">
                  <c:v>8</c:v>
                </c:pt>
                <c:pt idx="128">
                  <c:v>8</c:v>
                </c:pt>
                <c:pt idx="129">
                  <c:v>8</c:v>
                </c:pt>
                <c:pt idx="130">
                  <c:v>8</c:v>
                </c:pt>
                <c:pt idx="131">
                  <c:v>8</c:v>
                </c:pt>
                <c:pt idx="132">
                  <c:v>7</c:v>
                </c:pt>
                <c:pt idx="133">
                  <c:v>7</c:v>
                </c:pt>
                <c:pt idx="134">
                  <c:v>7</c:v>
                </c:pt>
                <c:pt idx="135">
                  <c:v>7</c:v>
                </c:pt>
                <c:pt idx="136">
                  <c:v>7</c:v>
                </c:pt>
                <c:pt idx="137">
                  <c:v>7</c:v>
                </c:pt>
                <c:pt idx="138">
                  <c:v>7</c:v>
                </c:pt>
                <c:pt idx="139">
                  <c:v>7</c:v>
                </c:pt>
                <c:pt idx="140">
                  <c:v>7</c:v>
                </c:pt>
                <c:pt idx="141">
                  <c:v>7</c:v>
                </c:pt>
                <c:pt idx="142">
                  <c:v>7</c:v>
                </c:pt>
                <c:pt idx="14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C7-4CB4-8A66-0B599733F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28512"/>
        <c:axId val="122930304"/>
      </c:lineChart>
      <c:catAx>
        <c:axId val="122928512"/>
        <c:scaling>
          <c:orientation val="minMax"/>
        </c:scaling>
        <c:delete val="0"/>
        <c:axPos val="b"/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229303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2930304"/>
        <c:scaling>
          <c:orientation val="minMax"/>
          <c:max val="1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22928512"/>
        <c:crosses val="autoZero"/>
        <c:crossBetween val="between"/>
        <c:majorUnit val="1"/>
      </c:valAx>
      <c:valAx>
        <c:axId val="122931840"/>
        <c:scaling>
          <c:orientation val="minMax"/>
          <c:max val="15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+mn-lt"/>
              </a:defRPr>
            </a:pPr>
            <a:endParaRPr lang="fr-FR"/>
          </a:p>
        </c:txPr>
        <c:crossAx val="122933632"/>
        <c:crosses val="max"/>
        <c:crossBetween val="between"/>
        <c:majorUnit val="1"/>
      </c:valAx>
      <c:catAx>
        <c:axId val="122933632"/>
        <c:scaling>
          <c:orientation val="minMax"/>
        </c:scaling>
        <c:delete val="1"/>
        <c:axPos val="b"/>
        <c:numFmt formatCode="h:mm;@" sourceLinked="1"/>
        <c:majorTickMark val="out"/>
        <c:minorTickMark val="none"/>
        <c:tickLblPos val="nextTo"/>
        <c:crossAx val="122931840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614438954443"/>
          <c:y val="0.94561569277524504"/>
          <c:w val="0.230939943395328"/>
          <c:h val="2.83809918497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70C0"/>
                </a:solidFill>
              </a:defRPr>
            </a:pPr>
            <a:r>
              <a:rPr lang="fr-FR" sz="1400" b="1">
                <a:solidFill>
                  <a:srgbClr val="0070C0"/>
                </a:solidFill>
              </a:rPr>
              <a:t>CDGS23 R10 Departure</a:t>
            </a:r>
            <a:r>
              <a:rPr lang="fr-FR" sz="1400">
                <a:solidFill>
                  <a:srgbClr val="0070C0"/>
                </a:solidFill>
              </a:rPr>
              <a:t>: </a:t>
            </a:r>
            <a:r>
              <a:rPr lang="fr-FR" sz="1400" b="0" i="0" u="none" strike="noStrike" baseline="0">
                <a:effectLst/>
              </a:rPr>
              <a:t>Slot Allocation [SAL] </a:t>
            </a:r>
            <a:r>
              <a:rPr lang="fr-FR" sz="1400">
                <a:solidFill>
                  <a:srgbClr val="0070C0"/>
                </a:solidFill>
              </a:rPr>
              <a:t>- </a:t>
            </a:r>
            <a:r>
              <a:rPr lang="fr-FR" sz="1200" b="0" i="0" baseline="0">
                <a:solidFill>
                  <a:srgbClr val="0070C0"/>
                </a:solidFill>
                <a:effectLst/>
              </a:rPr>
              <a:t>Seasonal Maximum</a:t>
            </a:r>
            <a:endParaRPr lang="fr-FR" sz="1200">
              <a:solidFill>
                <a:srgbClr val="0070C0"/>
              </a:solidFill>
              <a:effectLst/>
            </a:endParaRPr>
          </a:p>
          <a:p>
            <a:pPr>
              <a:defRPr sz="1400">
                <a:solidFill>
                  <a:srgbClr val="0070C0"/>
                </a:solidFill>
              </a:defRPr>
            </a:pPr>
            <a:r>
              <a:rPr lang="fr-FR" sz="1000">
                <a:solidFill>
                  <a:srgbClr val="0070C0"/>
                </a:solidFill>
              </a:rPr>
              <a:t>Date 3 November 2022 - UTC Time (GMT+2:00, France)</a:t>
            </a:r>
          </a:p>
        </c:rich>
      </c:tx>
      <c:layout>
        <c:manualLayout>
          <c:xMode val="edge"/>
          <c:yMode val="edge"/>
          <c:x val="0.23601096610015523"/>
          <c:y val="2.80210097219970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399194108305602E-2"/>
          <c:y val="0.16287229339314699"/>
          <c:w val="0.91623624341362797"/>
          <c:h val="0.7040286230542489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CDGR10D!$J$2</c:f>
              <c:strCache>
                <c:ptCount val="1"/>
                <c:pt idx="0">
                  <c:v>Maxi S23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CDGR10D!$A$3:$A$146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CDGR10D!$J$3:$J$146</c:f>
              <c:numCache>
                <c:formatCode>General</c:formatCode>
                <c:ptCount val="14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1</c:v>
                </c:pt>
                <c:pt idx="18">
                  <c:v>7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4</c:v>
                </c:pt>
                <c:pt idx="26">
                  <c:v>3</c:v>
                </c:pt>
                <c:pt idx="27">
                  <c:v>4</c:v>
                </c:pt>
                <c:pt idx="28">
                  <c:v>3</c:v>
                </c:pt>
                <c:pt idx="29">
                  <c:v>6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11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3</c:v>
                </c:pt>
                <c:pt idx="38">
                  <c:v>6</c:v>
                </c:pt>
                <c:pt idx="39">
                  <c:v>11</c:v>
                </c:pt>
                <c:pt idx="40">
                  <c:v>4</c:v>
                </c:pt>
                <c:pt idx="41">
                  <c:v>5</c:v>
                </c:pt>
                <c:pt idx="42">
                  <c:v>8</c:v>
                </c:pt>
                <c:pt idx="43">
                  <c:v>13</c:v>
                </c:pt>
                <c:pt idx="44">
                  <c:v>13</c:v>
                </c:pt>
                <c:pt idx="45">
                  <c:v>12</c:v>
                </c:pt>
                <c:pt idx="46">
                  <c:v>9</c:v>
                </c:pt>
                <c:pt idx="47">
                  <c:v>12</c:v>
                </c:pt>
                <c:pt idx="48">
                  <c:v>12</c:v>
                </c:pt>
                <c:pt idx="49">
                  <c:v>13</c:v>
                </c:pt>
                <c:pt idx="50">
                  <c:v>12</c:v>
                </c:pt>
                <c:pt idx="51">
                  <c:v>12</c:v>
                </c:pt>
                <c:pt idx="52">
                  <c:v>10</c:v>
                </c:pt>
                <c:pt idx="53">
                  <c:v>10</c:v>
                </c:pt>
                <c:pt idx="54">
                  <c:v>11</c:v>
                </c:pt>
                <c:pt idx="55">
                  <c:v>8</c:v>
                </c:pt>
                <c:pt idx="56">
                  <c:v>11</c:v>
                </c:pt>
                <c:pt idx="57">
                  <c:v>9</c:v>
                </c:pt>
                <c:pt idx="58">
                  <c:v>7</c:v>
                </c:pt>
                <c:pt idx="59">
                  <c:v>9</c:v>
                </c:pt>
                <c:pt idx="60">
                  <c:v>12</c:v>
                </c:pt>
                <c:pt idx="61">
                  <c:v>12</c:v>
                </c:pt>
                <c:pt idx="62">
                  <c:v>9</c:v>
                </c:pt>
                <c:pt idx="63">
                  <c:v>13</c:v>
                </c:pt>
                <c:pt idx="64">
                  <c:v>13</c:v>
                </c:pt>
                <c:pt idx="65">
                  <c:v>12</c:v>
                </c:pt>
                <c:pt idx="66">
                  <c:v>13</c:v>
                </c:pt>
                <c:pt idx="67">
                  <c:v>13</c:v>
                </c:pt>
                <c:pt idx="68">
                  <c:v>13</c:v>
                </c:pt>
                <c:pt idx="69">
                  <c:v>12</c:v>
                </c:pt>
                <c:pt idx="70">
                  <c:v>12</c:v>
                </c:pt>
                <c:pt idx="71">
                  <c:v>5</c:v>
                </c:pt>
                <c:pt idx="72">
                  <c:v>13</c:v>
                </c:pt>
                <c:pt idx="73">
                  <c:v>11</c:v>
                </c:pt>
                <c:pt idx="74">
                  <c:v>9</c:v>
                </c:pt>
                <c:pt idx="75">
                  <c:v>7</c:v>
                </c:pt>
                <c:pt idx="76">
                  <c:v>8</c:v>
                </c:pt>
                <c:pt idx="77">
                  <c:v>6</c:v>
                </c:pt>
                <c:pt idx="78">
                  <c:v>13</c:v>
                </c:pt>
                <c:pt idx="79">
                  <c:v>13</c:v>
                </c:pt>
                <c:pt idx="80">
                  <c:v>10</c:v>
                </c:pt>
                <c:pt idx="81">
                  <c:v>12</c:v>
                </c:pt>
                <c:pt idx="82">
                  <c:v>11</c:v>
                </c:pt>
                <c:pt idx="83">
                  <c:v>6</c:v>
                </c:pt>
                <c:pt idx="84">
                  <c:v>12</c:v>
                </c:pt>
                <c:pt idx="85">
                  <c:v>7</c:v>
                </c:pt>
                <c:pt idx="86">
                  <c:v>12</c:v>
                </c:pt>
                <c:pt idx="87">
                  <c:v>9</c:v>
                </c:pt>
                <c:pt idx="88">
                  <c:v>9</c:v>
                </c:pt>
                <c:pt idx="89">
                  <c:v>5</c:v>
                </c:pt>
                <c:pt idx="90">
                  <c:v>11</c:v>
                </c:pt>
                <c:pt idx="91">
                  <c:v>11</c:v>
                </c:pt>
                <c:pt idx="92">
                  <c:v>3</c:v>
                </c:pt>
                <c:pt idx="93">
                  <c:v>4</c:v>
                </c:pt>
                <c:pt idx="94">
                  <c:v>8</c:v>
                </c:pt>
                <c:pt idx="95">
                  <c:v>12</c:v>
                </c:pt>
                <c:pt idx="96">
                  <c:v>10</c:v>
                </c:pt>
                <c:pt idx="97">
                  <c:v>10</c:v>
                </c:pt>
                <c:pt idx="98">
                  <c:v>11</c:v>
                </c:pt>
                <c:pt idx="99">
                  <c:v>11</c:v>
                </c:pt>
                <c:pt idx="100">
                  <c:v>8</c:v>
                </c:pt>
                <c:pt idx="101">
                  <c:v>6</c:v>
                </c:pt>
                <c:pt idx="102">
                  <c:v>6</c:v>
                </c:pt>
                <c:pt idx="103">
                  <c:v>4</c:v>
                </c:pt>
                <c:pt idx="104">
                  <c:v>5</c:v>
                </c:pt>
                <c:pt idx="105">
                  <c:v>7</c:v>
                </c:pt>
                <c:pt idx="106">
                  <c:v>4</c:v>
                </c:pt>
                <c:pt idx="107">
                  <c:v>7</c:v>
                </c:pt>
                <c:pt idx="108">
                  <c:v>6</c:v>
                </c:pt>
                <c:pt idx="109">
                  <c:v>7</c:v>
                </c:pt>
                <c:pt idx="110">
                  <c:v>12</c:v>
                </c:pt>
                <c:pt idx="111">
                  <c:v>13</c:v>
                </c:pt>
                <c:pt idx="112">
                  <c:v>14</c:v>
                </c:pt>
                <c:pt idx="113">
                  <c:v>14</c:v>
                </c:pt>
                <c:pt idx="114">
                  <c:v>13</c:v>
                </c:pt>
                <c:pt idx="115">
                  <c:v>11</c:v>
                </c:pt>
                <c:pt idx="116">
                  <c:v>7</c:v>
                </c:pt>
                <c:pt idx="117">
                  <c:v>12</c:v>
                </c:pt>
                <c:pt idx="118">
                  <c:v>10</c:v>
                </c:pt>
                <c:pt idx="119">
                  <c:v>10</c:v>
                </c:pt>
                <c:pt idx="120">
                  <c:v>11</c:v>
                </c:pt>
                <c:pt idx="121">
                  <c:v>2</c:v>
                </c:pt>
                <c:pt idx="122">
                  <c:v>4</c:v>
                </c:pt>
                <c:pt idx="123">
                  <c:v>3</c:v>
                </c:pt>
                <c:pt idx="124">
                  <c:v>7</c:v>
                </c:pt>
                <c:pt idx="125">
                  <c:v>2</c:v>
                </c:pt>
                <c:pt idx="126">
                  <c:v>8</c:v>
                </c:pt>
                <c:pt idx="127">
                  <c:v>3</c:v>
                </c:pt>
                <c:pt idx="128">
                  <c:v>6</c:v>
                </c:pt>
                <c:pt idx="129">
                  <c:v>5</c:v>
                </c:pt>
                <c:pt idx="130">
                  <c:v>4</c:v>
                </c:pt>
                <c:pt idx="131">
                  <c:v>4</c:v>
                </c:pt>
                <c:pt idx="132">
                  <c:v>1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2</c:v>
                </c:pt>
                <c:pt idx="137">
                  <c:v>0</c:v>
                </c:pt>
                <c:pt idx="138">
                  <c:v>2</c:v>
                </c:pt>
                <c:pt idx="139">
                  <c:v>1</c:v>
                </c:pt>
                <c:pt idx="140">
                  <c:v>2</c:v>
                </c:pt>
                <c:pt idx="141">
                  <c:v>2</c:v>
                </c:pt>
                <c:pt idx="142">
                  <c:v>1</c:v>
                </c:pt>
                <c:pt idx="14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4-4E3E-89B4-41449265E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991744"/>
        <c:axId val="122989952"/>
      </c:barChart>
      <c:lineChart>
        <c:grouping val="standard"/>
        <c:varyColors val="0"/>
        <c:ser>
          <c:idx val="1"/>
          <c:order val="0"/>
          <c:tx>
            <c:strRef>
              <c:f>CDGR10D!$I$2</c:f>
              <c:strCache>
                <c:ptCount val="1"/>
                <c:pt idx="0">
                  <c:v>Constraint S23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CDGR10D!$A$3:$A$146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CDGR10D!$I$3:$I$146</c:f>
              <c:numCache>
                <c:formatCode>General</c:formatCode>
                <c:ptCount val="144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8</c:v>
                </c:pt>
                <c:pt idx="29">
                  <c:v>8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11</c:v>
                </c:pt>
                <c:pt idx="37">
                  <c:v>11</c:v>
                </c:pt>
                <c:pt idx="38">
                  <c:v>11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13</c:v>
                </c:pt>
                <c:pt idx="44">
                  <c:v>13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13</c:v>
                </c:pt>
                <c:pt idx="50">
                  <c:v>12</c:v>
                </c:pt>
                <c:pt idx="51">
                  <c:v>12</c:v>
                </c:pt>
                <c:pt idx="52">
                  <c:v>12</c:v>
                </c:pt>
                <c:pt idx="53">
                  <c:v>12</c:v>
                </c:pt>
                <c:pt idx="54">
                  <c:v>13</c:v>
                </c:pt>
                <c:pt idx="55">
                  <c:v>12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13</c:v>
                </c:pt>
                <c:pt idx="64">
                  <c:v>13</c:v>
                </c:pt>
                <c:pt idx="65">
                  <c:v>12</c:v>
                </c:pt>
                <c:pt idx="66">
                  <c:v>13</c:v>
                </c:pt>
                <c:pt idx="67">
                  <c:v>13</c:v>
                </c:pt>
                <c:pt idx="68">
                  <c:v>13</c:v>
                </c:pt>
                <c:pt idx="69">
                  <c:v>12</c:v>
                </c:pt>
                <c:pt idx="70">
                  <c:v>12</c:v>
                </c:pt>
                <c:pt idx="71">
                  <c:v>12</c:v>
                </c:pt>
                <c:pt idx="72">
                  <c:v>13</c:v>
                </c:pt>
                <c:pt idx="73">
                  <c:v>12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13</c:v>
                </c:pt>
                <c:pt idx="79">
                  <c:v>13</c:v>
                </c:pt>
                <c:pt idx="80">
                  <c:v>12</c:v>
                </c:pt>
                <c:pt idx="81">
                  <c:v>12</c:v>
                </c:pt>
                <c:pt idx="82">
                  <c:v>13</c:v>
                </c:pt>
                <c:pt idx="83">
                  <c:v>12</c:v>
                </c:pt>
                <c:pt idx="84">
                  <c:v>12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13</c:v>
                </c:pt>
                <c:pt idx="89">
                  <c:v>12</c:v>
                </c:pt>
                <c:pt idx="90">
                  <c:v>11</c:v>
                </c:pt>
                <c:pt idx="91">
                  <c:v>12</c:v>
                </c:pt>
                <c:pt idx="92">
                  <c:v>11</c:v>
                </c:pt>
                <c:pt idx="93">
                  <c:v>11</c:v>
                </c:pt>
                <c:pt idx="94">
                  <c:v>12</c:v>
                </c:pt>
                <c:pt idx="95">
                  <c:v>12</c:v>
                </c:pt>
                <c:pt idx="96">
                  <c:v>13</c:v>
                </c:pt>
                <c:pt idx="97">
                  <c:v>13</c:v>
                </c:pt>
                <c:pt idx="98">
                  <c:v>12</c:v>
                </c:pt>
                <c:pt idx="99">
                  <c:v>12</c:v>
                </c:pt>
                <c:pt idx="100">
                  <c:v>12</c:v>
                </c:pt>
                <c:pt idx="101">
                  <c:v>12</c:v>
                </c:pt>
                <c:pt idx="102">
                  <c:v>12</c:v>
                </c:pt>
                <c:pt idx="103">
                  <c:v>11</c:v>
                </c:pt>
                <c:pt idx="104">
                  <c:v>11</c:v>
                </c:pt>
                <c:pt idx="105">
                  <c:v>12</c:v>
                </c:pt>
                <c:pt idx="106">
                  <c:v>12</c:v>
                </c:pt>
                <c:pt idx="107">
                  <c:v>11</c:v>
                </c:pt>
                <c:pt idx="108">
                  <c:v>13</c:v>
                </c:pt>
                <c:pt idx="109">
                  <c:v>13</c:v>
                </c:pt>
                <c:pt idx="110">
                  <c:v>13</c:v>
                </c:pt>
                <c:pt idx="111">
                  <c:v>13</c:v>
                </c:pt>
                <c:pt idx="112">
                  <c:v>14</c:v>
                </c:pt>
                <c:pt idx="113">
                  <c:v>14</c:v>
                </c:pt>
                <c:pt idx="114">
                  <c:v>13</c:v>
                </c:pt>
                <c:pt idx="115">
                  <c:v>12</c:v>
                </c:pt>
                <c:pt idx="116">
                  <c:v>12</c:v>
                </c:pt>
                <c:pt idx="117">
                  <c:v>12</c:v>
                </c:pt>
                <c:pt idx="118">
                  <c:v>12</c:v>
                </c:pt>
                <c:pt idx="119">
                  <c:v>13</c:v>
                </c:pt>
                <c:pt idx="120">
                  <c:v>11</c:v>
                </c:pt>
                <c:pt idx="121">
                  <c:v>11</c:v>
                </c:pt>
                <c:pt idx="122">
                  <c:v>11</c:v>
                </c:pt>
                <c:pt idx="123">
                  <c:v>11</c:v>
                </c:pt>
                <c:pt idx="124">
                  <c:v>11</c:v>
                </c:pt>
                <c:pt idx="125">
                  <c:v>11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7</c:v>
                </c:pt>
                <c:pt idx="133">
                  <c:v>7</c:v>
                </c:pt>
                <c:pt idx="134">
                  <c:v>7</c:v>
                </c:pt>
                <c:pt idx="135">
                  <c:v>7</c:v>
                </c:pt>
                <c:pt idx="136">
                  <c:v>7</c:v>
                </c:pt>
                <c:pt idx="137">
                  <c:v>7</c:v>
                </c:pt>
                <c:pt idx="138">
                  <c:v>7</c:v>
                </c:pt>
                <c:pt idx="139">
                  <c:v>7</c:v>
                </c:pt>
                <c:pt idx="140">
                  <c:v>7</c:v>
                </c:pt>
                <c:pt idx="141">
                  <c:v>7</c:v>
                </c:pt>
                <c:pt idx="142">
                  <c:v>7</c:v>
                </c:pt>
                <c:pt idx="14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E4-4E3E-89B4-41449265E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86880"/>
        <c:axId val="122988416"/>
      </c:lineChart>
      <c:catAx>
        <c:axId val="122986880"/>
        <c:scaling>
          <c:orientation val="minMax"/>
        </c:scaling>
        <c:delete val="0"/>
        <c:axPos val="b"/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fr-FR"/>
          </a:p>
        </c:txPr>
        <c:crossAx val="1229884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2988416"/>
        <c:scaling>
          <c:orientation val="minMax"/>
          <c:max val="15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fr-FR"/>
          </a:p>
        </c:txPr>
        <c:crossAx val="122986880"/>
        <c:crosses val="autoZero"/>
        <c:crossBetween val="between"/>
        <c:majorUnit val="1"/>
      </c:valAx>
      <c:valAx>
        <c:axId val="122989952"/>
        <c:scaling>
          <c:orientation val="minMax"/>
          <c:max val="15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fr-FR"/>
          </a:p>
        </c:txPr>
        <c:crossAx val="122991744"/>
        <c:crosses val="max"/>
        <c:crossBetween val="between"/>
        <c:majorUnit val="1"/>
      </c:valAx>
      <c:catAx>
        <c:axId val="122991744"/>
        <c:scaling>
          <c:orientation val="minMax"/>
        </c:scaling>
        <c:delete val="1"/>
        <c:axPos val="b"/>
        <c:numFmt formatCode="h:mm;@" sourceLinked="1"/>
        <c:majorTickMark val="out"/>
        <c:minorTickMark val="none"/>
        <c:tickLblPos val="nextTo"/>
        <c:crossAx val="1229899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9958806519048"/>
          <c:y val="0.94571005825323096"/>
          <c:w val="0.23088539608224601"/>
          <c:h val="2.834369751087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75" b="0" i="0" u="none" strike="noStrike" kern="1200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CDGS23 R10A/D: </a:t>
            </a:r>
            <a:r>
              <a:rPr lang="fr-FR" sz="1400" b="0" i="0" u="none" strike="noStrike" baseline="0">
                <a:effectLst/>
              </a:rPr>
              <a:t>Slot Allocation [SAL] </a:t>
            </a:r>
            <a:r>
              <a:rPr lang="fr-FR" sz="14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- </a:t>
            </a:r>
            <a:r>
              <a:rPr lang="fr-FR" sz="1400" b="0" i="0" baseline="0">
                <a:effectLst/>
              </a:rPr>
              <a:t>Seasonal Maximum</a:t>
            </a:r>
            <a:endParaRPr lang="fr-FR" sz="1400" b="0" i="0" u="none" strike="noStrike" baseline="0">
              <a:solidFill>
                <a:srgbClr val="0070C0"/>
              </a:solidFill>
              <a:latin typeface="+mn-lt"/>
              <a:cs typeface="Arial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75" b="0" i="0" u="none" strike="noStrike" kern="1200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925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Date 3 November 2022 - UTC Time (GMT+2:00, France)</a:t>
            </a:r>
            <a:endParaRPr lang="fr-FR" i="0">
              <a:solidFill>
                <a:srgbClr val="0070C0"/>
              </a:solidFill>
              <a:latin typeface="+mn-lt"/>
            </a:endParaRPr>
          </a:p>
        </c:rich>
      </c:tx>
      <c:layout>
        <c:manualLayout>
          <c:xMode val="edge"/>
          <c:yMode val="edge"/>
          <c:x val="0.24864374276447801"/>
          <c:y val="2.90456431535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399638336347197E-2"/>
          <c:y val="0.26970954356846499"/>
          <c:w val="0.94394213381555203"/>
          <c:h val="0.620331950207469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'NEW GRAPH R10AD'!$B$1</c:f>
              <c:strCache>
                <c:ptCount val="1"/>
                <c:pt idx="0">
                  <c:v>Maxi-Dep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70C0"/>
              </a:solidFill>
              <a:prstDash val="solid"/>
            </a:ln>
          </c:spPr>
          <c:invertIfNegative val="0"/>
          <c:cat>
            <c:numRef>
              <c:f>'NEW GRAPH R10AD'!$A$2:$A$145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'NEW GRAPH R10AD'!$B$2:$B$145</c:f>
              <c:numCache>
                <c:formatCode>General</c:formatCode>
                <c:ptCount val="14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1</c:v>
                </c:pt>
                <c:pt idx="18">
                  <c:v>7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4</c:v>
                </c:pt>
                <c:pt idx="26">
                  <c:v>3</c:v>
                </c:pt>
                <c:pt idx="27">
                  <c:v>4</c:v>
                </c:pt>
                <c:pt idx="28">
                  <c:v>3</c:v>
                </c:pt>
                <c:pt idx="29">
                  <c:v>6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11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3</c:v>
                </c:pt>
                <c:pt idx="38">
                  <c:v>6</c:v>
                </c:pt>
                <c:pt idx="39">
                  <c:v>11</c:v>
                </c:pt>
                <c:pt idx="40">
                  <c:v>4</c:v>
                </c:pt>
                <c:pt idx="41">
                  <c:v>5</c:v>
                </c:pt>
                <c:pt idx="42">
                  <c:v>8</c:v>
                </c:pt>
                <c:pt idx="43">
                  <c:v>13</c:v>
                </c:pt>
                <c:pt idx="44">
                  <c:v>13</c:v>
                </c:pt>
                <c:pt idx="45">
                  <c:v>12</c:v>
                </c:pt>
                <c:pt idx="46">
                  <c:v>9</c:v>
                </c:pt>
                <c:pt idx="47">
                  <c:v>12</c:v>
                </c:pt>
                <c:pt idx="48">
                  <c:v>12</c:v>
                </c:pt>
                <c:pt idx="49">
                  <c:v>13</c:v>
                </c:pt>
                <c:pt idx="50">
                  <c:v>12</c:v>
                </c:pt>
                <c:pt idx="51">
                  <c:v>12</c:v>
                </c:pt>
                <c:pt idx="52">
                  <c:v>10</c:v>
                </c:pt>
                <c:pt idx="53">
                  <c:v>10</c:v>
                </c:pt>
                <c:pt idx="54">
                  <c:v>11</c:v>
                </c:pt>
                <c:pt idx="55">
                  <c:v>8</c:v>
                </c:pt>
                <c:pt idx="56">
                  <c:v>11</c:v>
                </c:pt>
                <c:pt idx="57">
                  <c:v>9</c:v>
                </c:pt>
                <c:pt idx="58">
                  <c:v>7</c:v>
                </c:pt>
                <c:pt idx="59">
                  <c:v>9</c:v>
                </c:pt>
                <c:pt idx="60">
                  <c:v>12</c:v>
                </c:pt>
                <c:pt idx="61">
                  <c:v>12</c:v>
                </c:pt>
                <c:pt idx="62">
                  <c:v>9</c:v>
                </c:pt>
                <c:pt idx="63">
                  <c:v>13</c:v>
                </c:pt>
                <c:pt idx="64">
                  <c:v>13</c:v>
                </c:pt>
                <c:pt idx="65">
                  <c:v>12</c:v>
                </c:pt>
                <c:pt idx="66">
                  <c:v>13</c:v>
                </c:pt>
                <c:pt idx="67">
                  <c:v>13</c:v>
                </c:pt>
                <c:pt idx="68">
                  <c:v>13</c:v>
                </c:pt>
                <c:pt idx="69">
                  <c:v>12</c:v>
                </c:pt>
                <c:pt idx="70">
                  <c:v>12</c:v>
                </c:pt>
                <c:pt idx="71">
                  <c:v>5</c:v>
                </c:pt>
                <c:pt idx="72">
                  <c:v>13</c:v>
                </c:pt>
                <c:pt idx="73">
                  <c:v>11</c:v>
                </c:pt>
                <c:pt idx="74">
                  <c:v>9</c:v>
                </c:pt>
                <c:pt idx="75">
                  <c:v>7</c:v>
                </c:pt>
                <c:pt idx="76">
                  <c:v>8</c:v>
                </c:pt>
                <c:pt idx="77">
                  <c:v>6</c:v>
                </c:pt>
                <c:pt idx="78">
                  <c:v>13</c:v>
                </c:pt>
                <c:pt idx="79">
                  <c:v>13</c:v>
                </c:pt>
                <c:pt idx="80">
                  <c:v>10</c:v>
                </c:pt>
                <c:pt idx="81">
                  <c:v>12</c:v>
                </c:pt>
                <c:pt idx="82">
                  <c:v>11</c:v>
                </c:pt>
                <c:pt idx="83">
                  <c:v>6</c:v>
                </c:pt>
                <c:pt idx="84">
                  <c:v>12</c:v>
                </c:pt>
                <c:pt idx="85">
                  <c:v>7</c:v>
                </c:pt>
                <c:pt idx="86">
                  <c:v>12</c:v>
                </c:pt>
                <c:pt idx="87">
                  <c:v>9</c:v>
                </c:pt>
                <c:pt idx="88">
                  <c:v>9</c:v>
                </c:pt>
                <c:pt idx="89">
                  <c:v>5</c:v>
                </c:pt>
                <c:pt idx="90">
                  <c:v>11</c:v>
                </c:pt>
                <c:pt idx="91">
                  <c:v>11</c:v>
                </c:pt>
                <c:pt idx="92">
                  <c:v>3</c:v>
                </c:pt>
                <c:pt idx="93">
                  <c:v>4</c:v>
                </c:pt>
                <c:pt idx="94">
                  <c:v>8</c:v>
                </c:pt>
                <c:pt idx="95">
                  <c:v>12</c:v>
                </c:pt>
                <c:pt idx="96">
                  <c:v>10</c:v>
                </c:pt>
                <c:pt idx="97">
                  <c:v>10</c:v>
                </c:pt>
                <c:pt idx="98">
                  <c:v>11</c:v>
                </c:pt>
                <c:pt idx="99">
                  <c:v>11</c:v>
                </c:pt>
                <c:pt idx="100">
                  <c:v>8</c:v>
                </c:pt>
                <c:pt idx="101">
                  <c:v>6</c:v>
                </c:pt>
                <c:pt idx="102">
                  <c:v>6</c:v>
                </c:pt>
                <c:pt idx="103">
                  <c:v>4</c:v>
                </c:pt>
                <c:pt idx="104">
                  <c:v>5</c:v>
                </c:pt>
                <c:pt idx="105">
                  <c:v>7</c:v>
                </c:pt>
                <c:pt idx="106">
                  <c:v>4</c:v>
                </c:pt>
                <c:pt idx="107">
                  <c:v>7</c:v>
                </c:pt>
                <c:pt idx="108">
                  <c:v>6</c:v>
                </c:pt>
                <c:pt idx="109">
                  <c:v>7</c:v>
                </c:pt>
                <c:pt idx="110">
                  <c:v>12</c:v>
                </c:pt>
                <c:pt idx="111">
                  <c:v>13</c:v>
                </c:pt>
                <c:pt idx="112">
                  <c:v>14</c:v>
                </c:pt>
                <c:pt idx="113">
                  <c:v>14</c:v>
                </c:pt>
                <c:pt idx="114">
                  <c:v>13</c:v>
                </c:pt>
                <c:pt idx="115">
                  <c:v>11</c:v>
                </c:pt>
                <c:pt idx="116">
                  <c:v>7</c:v>
                </c:pt>
                <c:pt idx="117">
                  <c:v>12</c:v>
                </c:pt>
                <c:pt idx="118">
                  <c:v>10</c:v>
                </c:pt>
                <c:pt idx="119">
                  <c:v>10</c:v>
                </c:pt>
                <c:pt idx="120">
                  <c:v>11</c:v>
                </c:pt>
                <c:pt idx="121">
                  <c:v>2</c:v>
                </c:pt>
                <c:pt idx="122">
                  <c:v>4</c:v>
                </c:pt>
                <c:pt idx="123">
                  <c:v>3</c:v>
                </c:pt>
                <c:pt idx="124">
                  <c:v>7</c:v>
                </c:pt>
                <c:pt idx="125">
                  <c:v>2</c:v>
                </c:pt>
                <c:pt idx="126">
                  <c:v>8</c:v>
                </c:pt>
                <c:pt idx="127">
                  <c:v>3</c:v>
                </c:pt>
                <c:pt idx="128">
                  <c:v>6</c:v>
                </c:pt>
                <c:pt idx="129">
                  <c:v>5</c:v>
                </c:pt>
                <c:pt idx="130">
                  <c:v>4</c:v>
                </c:pt>
                <c:pt idx="131">
                  <c:v>4</c:v>
                </c:pt>
                <c:pt idx="132">
                  <c:v>1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2</c:v>
                </c:pt>
                <c:pt idx="137">
                  <c:v>0</c:v>
                </c:pt>
                <c:pt idx="138">
                  <c:v>2</c:v>
                </c:pt>
                <c:pt idx="139">
                  <c:v>1</c:v>
                </c:pt>
                <c:pt idx="140">
                  <c:v>2</c:v>
                </c:pt>
                <c:pt idx="141">
                  <c:v>2</c:v>
                </c:pt>
                <c:pt idx="142">
                  <c:v>1</c:v>
                </c:pt>
                <c:pt idx="14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3-4BFD-A42E-106122D673BD}"/>
            </c:ext>
          </c:extLst>
        </c:ser>
        <c:ser>
          <c:idx val="2"/>
          <c:order val="2"/>
          <c:tx>
            <c:strRef>
              <c:f>'NEW GRAPH R10AD'!$D$1</c:f>
              <c:strCache>
                <c:ptCount val="1"/>
                <c:pt idx="0">
                  <c:v>Maxi-Arr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'NEW GRAPH R10AD'!$A$2:$A$145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'NEW GRAPH R10AD'!$D$2:$D$145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0</c:v>
                </c:pt>
                <c:pt idx="6">
                  <c:v>-3</c:v>
                </c:pt>
                <c:pt idx="7">
                  <c:v>-1</c:v>
                </c:pt>
                <c:pt idx="8">
                  <c:v>-1</c:v>
                </c:pt>
                <c:pt idx="9">
                  <c:v>0</c:v>
                </c:pt>
                <c:pt idx="10">
                  <c:v>0</c:v>
                </c:pt>
                <c:pt idx="11">
                  <c:v>-1</c:v>
                </c:pt>
                <c:pt idx="12">
                  <c:v>-3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0</c:v>
                </c:pt>
                <c:pt idx="18">
                  <c:v>-1</c:v>
                </c:pt>
                <c:pt idx="19">
                  <c:v>0</c:v>
                </c:pt>
                <c:pt idx="20">
                  <c:v>-1</c:v>
                </c:pt>
                <c:pt idx="21">
                  <c:v>-2</c:v>
                </c:pt>
                <c:pt idx="22">
                  <c:v>-7</c:v>
                </c:pt>
                <c:pt idx="23">
                  <c:v>-7</c:v>
                </c:pt>
                <c:pt idx="24">
                  <c:v>-6</c:v>
                </c:pt>
                <c:pt idx="25">
                  <c:v>-11</c:v>
                </c:pt>
                <c:pt idx="26">
                  <c:v>-4</c:v>
                </c:pt>
                <c:pt idx="27">
                  <c:v>-6</c:v>
                </c:pt>
                <c:pt idx="28">
                  <c:v>-6</c:v>
                </c:pt>
                <c:pt idx="29">
                  <c:v>-10</c:v>
                </c:pt>
                <c:pt idx="30">
                  <c:v>-9</c:v>
                </c:pt>
                <c:pt idx="31">
                  <c:v>-4</c:v>
                </c:pt>
                <c:pt idx="32">
                  <c:v>-6</c:v>
                </c:pt>
                <c:pt idx="33">
                  <c:v>-12</c:v>
                </c:pt>
                <c:pt idx="34">
                  <c:v>-12</c:v>
                </c:pt>
                <c:pt idx="35">
                  <c:v>-12</c:v>
                </c:pt>
                <c:pt idx="36">
                  <c:v>-12</c:v>
                </c:pt>
                <c:pt idx="37">
                  <c:v>-13</c:v>
                </c:pt>
                <c:pt idx="38">
                  <c:v>-12</c:v>
                </c:pt>
                <c:pt idx="39">
                  <c:v>-12</c:v>
                </c:pt>
                <c:pt idx="40">
                  <c:v>-11</c:v>
                </c:pt>
                <c:pt idx="41">
                  <c:v>-5</c:v>
                </c:pt>
                <c:pt idx="42">
                  <c:v>-12</c:v>
                </c:pt>
                <c:pt idx="43">
                  <c:v>-12</c:v>
                </c:pt>
                <c:pt idx="44">
                  <c:v>-11</c:v>
                </c:pt>
                <c:pt idx="45">
                  <c:v>-7</c:v>
                </c:pt>
                <c:pt idx="46">
                  <c:v>-9</c:v>
                </c:pt>
                <c:pt idx="47">
                  <c:v>-8</c:v>
                </c:pt>
                <c:pt idx="48">
                  <c:v>-7</c:v>
                </c:pt>
                <c:pt idx="49">
                  <c:v>-9</c:v>
                </c:pt>
                <c:pt idx="50">
                  <c:v>-10</c:v>
                </c:pt>
                <c:pt idx="51">
                  <c:v>-9</c:v>
                </c:pt>
                <c:pt idx="52">
                  <c:v>-10</c:v>
                </c:pt>
                <c:pt idx="53">
                  <c:v>-12</c:v>
                </c:pt>
                <c:pt idx="54">
                  <c:v>-11</c:v>
                </c:pt>
                <c:pt idx="55">
                  <c:v>-12</c:v>
                </c:pt>
                <c:pt idx="56">
                  <c:v>-12</c:v>
                </c:pt>
                <c:pt idx="57">
                  <c:v>-12</c:v>
                </c:pt>
                <c:pt idx="58">
                  <c:v>-11</c:v>
                </c:pt>
                <c:pt idx="59">
                  <c:v>-11</c:v>
                </c:pt>
                <c:pt idx="60">
                  <c:v>-12</c:v>
                </c:pt>
                <c:pt idx="61">
                  <c:v>-9</c:v>
                </c:pt>
                <c:pt idx="62">
                  <c:v>-4</c:v>
                </c:pt>
                <c:pt idx="63">
                  <c:v>-6</c:v>
                </c:pt>
                <c:pt idx="64">
                  <c:v>-8</c:v>
                </c:pt>
                <c:pt idx="65">
                  <c:v>-7</c:v>
                </c:pt>
                <c:pt idx="66">
                  <c:v>-9</c:v>
                </c:pt>
                <c:pt idx="67">
                  <c:v>-12</c:v>
                </c:pt>
                <c:pt idx="68">
                  <c:v>-7</c:v>
                </c:pt>
                <c:pt idx="69">
                  <c:v>-9</c:v>
                </c:pt>
                <c:pt idx="70">
                  <c:v>-7</c:v>
                </c:pt>
                <c:pt idx="71">
                  <c:v>-7</c:v>
                </c:pt>
                <c:pt idx="72">
                  <c:v>-11</c:v>
                </c:pt>
                <c:pt idx="73">
                  <c:v>-11</c:v>
                </c:pt>
                <c:pt idx="74">
                  <c:v>-12</c:v>
                </c:pt>
                <c:pt idx="75">
                  <c:v>-5</c:v>
                </c:pt>
                <c:pt idx="76">
                  <c:v>-10</c:v>
                </c:pt>
                <c:pt idx="77">
                  <c:v>-7</c:v>
                </c:pt>
                <c:pt idx="78">
                  <c:v>-7</c:v>
                </c:pt>
                <c:pt idx="79">
                  <c:v>-8</c:v>
                </c:pt>
                <c:pt idx="80">
                  <c:v>-7</c:v>
                </c:pt>
                <c:pt idx="81">
                  <c:v>-6</c:v>
                </c:pt>
                <c:pt idx="82">
                  <c:v>-12</c:v>
                </c:pt>
                <c:pt idx="83">
                  <c:v>-6</c:v>
                </c:pt>
                <c:pt idx="84">
                  <c:v>-8</c:v>
                </c:pt>
                <c:pt idx="85">
                  <c:v>-11</c:v>
                </c:pt>
                <c:pt idx="86">
                  <c:v>-3</c:v>
                </c:pt>
                <c:pt idx="87">
                  <c:v>-3</c:v>
                </c:pt>
                <c:pt idx="88">
                  <c:v>-10</c:v>
                </c:pt>
                <c:pt idx="89">
                  <c:v>-12</c:v>
                </c:pt>
                <c:pt idx="90">
                  <c:v>-13</c:v>
                </c:pt>
                <c:pt idx="91">
                  <c:v>-13</c:v>
                </c:pt>
                <c:pt idx="92">
                  <c:v>-12</c:v>
                </c:pt>
                <c:pt idx="93">
                  <c:v>-7</c:v>
                </c:pt>
                <c:pt idx="94">
                  <c:v>-8</c:v>
                </c:pt>
                <c:pt idx="95">
                  <c:v>-9</c:v>
                </c:pt>
                <c:pt idx="96">
                  <c:v>-7</c:v>
                </c:pt>
                <c:pt idx="97">
                  <c:v>-8</c:v>
                </c:pt>
                <c:pt idx="98">
                  <c:v>-6</c:v>
                </c:pt>
                <c:pt idx="99">
                  <c:v>-9</c:v>
                </c:pt>
                <c:pt idx="100">
                  <c:v>-9</c:v>
                </c:pt>
                <c:pt idx="101">
                  <c:v>-8</c:v>
                </c:pt>
                <c:pt idx="102">
                  <c:v>-8</c:v>
                </c:pt>
                <c:pt idx="103">
                  <c:v>-8</c:v>
                </c:pt>
                <c:pt idx="104">
                  <c:v>-10</c:v>
                </c:pt>
                <c:pt idx="105">
                  <c:v>-13</c:v>
                </c:pt>
                <c:pt idx="106">
                  <c:v>-13</c:v>
                </c:pt>
                <c:pt idx="107">
                  <c:v>-13</c:v>
                </c:pt>
                <c:pt idx="108">
                  <c:v>-13</c:v>
                </c:pt>
                <c:pt idx="109">
                  <c:v>-12</c:v>
                </c:pt>
                <c:pt idx="110">
                  <c:v>-9</c:v>
                </c:pt>
                <c:pt idx="111">
                  <c:v>-7</c:v>
                </c:pt>
                <c:pt idx="112">
                  <c:v>-6</c:v>
                </c:pt>
                <c:pt idx="113">
                  <c:v>-5</c:v>
                </c:pt>
                <c:pt idx="114">
                  <c:v>-6</c:v>
                </c:pt>
                <c:pt idx="115">
                  <c:v>-9</c:v>
                </c:pt>
                <c:pt idx="116">
                  <c:v>-8</c:v>
                </c:pt>
                <c:pt idx="117">
                  <c:v>-5</c:v>
                </c:pt>
                <c:pt idx="118">
                  <c:v>-5</c:v>
                </c:pt>
                <c:pt idx="119">
                  <c:v>-6</c:v>
                </c:pt>
                <c:pt idx="120">
                  <c:v>-11</c:v>
                </c:pt>
                <c:pt idx="121">
                  <c:v>-11</c:v>
                </c:pt>
                <c:pt idx="122">
                  <c:v>-13</c:v>
                </c:pt>
                <c:pt idx="123">
                  <c:v>-8</c:v>
                </c:pt>
                <c:pt idx="124">
                  <c:v>-8</c:v>
                </c:pt>
                <c:pt idx="125">
                  <c:v>-6</c:v>
                </c:pt>
                <c:pt idx="126">
                  <c:v>-8</c:v>
                </c:pt>
                <c:pt idx="127">
                  <c:v>-5</c:v>
                </c:pt>
                <c:pt idx="128">
                  <c:v>-6</c:v>
                </c:pt>
                <c:pt idx="129">
                  <c:v>-7</c:v>
                </c:pt>
                <c:pt idx="130">
                  <c:v>-6</c:v>
                </c:pt>
                <c:pt idx="131">
                  <c:v>-8</c:v>
                </c:pt>
                <c:pt idx="132">
                  <c:v>-7</c:v>
                </c:pt>
                <c:pt idx="133">
                  <c:v>-3</c:v>
                </c:pt>
                <c:pt idx="134">
                  <c:v>-6</c:v>
                </c:pt>
                <c:pt idx="135">
                  <c:v>-5</c:v>
                </c:pt>
                <c:pt idx="136">
                  <c:v>-7</c:v>
                </c:pt>
                <c:pt idx="137">
                  <c:v>-4</c:v>
                </c:pt>
                <c:pt idx="138">
                  <c:v>-5</c:v>
                </c:pt>
                <c:pt idx="139">
                  <c:v>-1</c:v>
                </c:pt>
                <c:pt idx="140">
                  <c:v>-1</c:v>
                </c:pt>
                <c:pt idx="141">
                  <c:v>-1</c:v>
                </c:pt>
                <c:pt idx="142">
                  <c:v>0</c:v>
                </c:pt>
                <c:pt idx="143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93-4BFD-A42E-106122D67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014592"/>
        <c:axId val="124012800"/>
      </c:barChart>
      <c:lineChart>
        <c:grouping val="standard"/>
        <c:varyColors val="0"/>
        <c:ser>
          <c:idx val="1"/>
          <c:order val="1"/>
          <c:tx>
            <c:strRef>
              <c:f>'NEW GRAPH R10AD'!$C$1</c:f>
              <c:strCache>
                <c:ptCount val="1"/>
                <c:pt idx="0">
                  <c:v>Constraint R10-D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'NEW GRAPH R10AD'!$A$2:$A$145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'NEW GRAPH R10AD'!$C$2:$C$145</c:f>
              <c:numCache>
                <c:formatCode>General</c:formatCode>
                <c:ptCount val="144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8</c:v>
                </c:pt>
                <c:pt idx="29">
                  <c:v>8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11</c:v>
                </c:pt>
                <c:pt idx="37">
                  <c:v>11</c:v>
                </c:pt>
                <c:pt idx="38">
                  <c:v>11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13</c:v>
                </c:pt>
                <c:pt idx="44">
                  <c:v>13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13</c:v>
                </c:pt>
                <c:pt idx="50">
                  <c:v>12</c:v>
                </c:pt>
                <c:pt idx="51">
                  <c:v>12</c:v>
                </c:pt>
                <c:pt idx="52">
                  <c:v>12</c:v>
                </c:pt>
                <c:pt idx="53">
                  <c:v>12</c:v>
                </c:pt>
                <c:pt idx="54">
                  <c:v>13</c:v>
                </c:pt>
                <c:pt idx="55">
                  <c:v>12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13</c:v>
                </c:pt>
                <c:pt idx="64">
                  <c:v>13</c:v>
                </c:pt>
                <c:pt idx="65">
                  <c:v>12</c:v>
                </c:pt>
                <c:pt idx="66">
                  <c:v>13</c:v>
                </c:pt>
                <c:pt idx="67">
                  <c:v>13</c:v>
                </c:pt>
                <c:pt idx="68">
                  <c:v>13</c:v>
                </c:pt>
                <c:pt idx="69">
                  <c:v>12</c:v>
                </c:pt>
                <c:pt idx="70">
                  <c:v>12</c:v>
                </c:pt>
                <c:pt idx="71">
                  <c:v>12</c:v>
                </c:pt>
                <c:pt idx="72">
                  <c:v>13</c:v>
                </c:pt>
                <c:pt idx="73">
                  <c:v>12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13</c:v>
                </c:pt>
                <c:pt idx="79">
                  <c:v>13</c:v>
                </c:pt>
                <c:pt idx="80">
                  <c:v>12</c:v>
                </c:pt>
                <c:pt idx="81">
                  <c:v>12</c:v>
                </c:pt>
                <c:pt idx="82">
                  <c:v>13</c:v>
                </c:pt>
                <c:pt idx="83">
                  <c:v>12</c:v>
                </c:pt>
                <c:pt idx="84">
                  <c:v>12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13</c:v>
                </c:pt>
                <c:pt idx="89">
                  <c:v>12</c:v>
                </c:pt>
                <c:pt idx="90">
                  <c:v>11</c:v>
                </c:pt>
                <c:pt idx="91">
                  <c:v>12</c:v>
                </c:pt>
                <c:pt idx="92">
                  <c:v>11</c:v>
                </c:pt>
                <c:pt idx="93">
                  <c:v>11</c:v>
                </c:pt>
                <c:pt idx="94">
                  <c:v>12</c:v>
                </c:pt>
                <c:pt idx="95">
                  <c:v>12</c:v>
                </c:pt>
                <c:pt idx="96">
                  <c:v>13</c:v>
                </c:pt>
                <c:pt idx="97">
                  <c:v>13</c:v>
                </c:pt>
                <c:pt idx="98">
                  <c:v>12</c:v>
                </c:pt>
                <c:pt idx="99">
                  <c:v>12</c:v>
                </c:pt>
                <c:pt idx="100">
                  <c:v>12</c:v>
                </c:pt>
                <c:pt idx="101">
                  <c:v>12</c:v>
                </c:pt>
                <c:pt idx="102">
                  <c:v>12</c:v>
                </c:pt>
                <c:pt idx="103">
                  <c:v>11</c:v>
                </c:pt>
                <c:pt idx="104">
                  <c:v>11</c:v>
                </c:pt>
                <c:pt idx="105">
                  <c:v>12</c:v>
                </c:pt>
                <c:pt idx="106">
                  <c:v>12</c:v>
                </c:pt>
                <c:pt idx="107">
                  <c:v>11</c:v>
                </c:pt>
                <c:pt idx="108">
                  <c:v>13</c:v>
                </c:pt>
                <c:pt idx="109">
                  <c:v>13</c:v>
                </c:pt>
                <c:pt idx="110">
                  <c:v>13</c:v>
                </c:pt>
                <c:pt idx="111">
                  <c:v>13</c:v>
                </c:pt>
                <c:pt idx="112">
                  <c:v>14</c:v>
                </c:pt>
                <c:pt idx="113">
                  <c:v>14</c:v>
                </c:pt>
                <c:pt idx="114">
                  <c:v>13</c:v>
                </c:pt>
                <c:pt idx="115">
                  <c:v>12</c:v>
                </c:pt>
                <c:pt idx="116">
                  <c:v>12</c:v>
                </c:pt>
                <c:pt idx="117">
                  <c:v>12</c:v>
                </c:pt>
                <c:pt idx="118">
                  <c:v>12</c:v>
                </c:pt>
                <c:pt idx="119">
                  <c:v>13</c:v>
                </c:pt>
                <c:pt idx="120">
                  <c:v>11</c:v>
                </c:pt>
                <c:pt idx="121">
                  <c:v>11</c:v>
                </c:pt>
                <c:pt idx="122">
                  <c:v>11</c:v>
                </c:pt>
                <c:pt idx="123">
                  <c:v>11</c:v>
                </c:pt>
                <c:pt idx="124">
                  <c:v>11</c:v>
                </c:pt>
                <c:pt idx="125">
                  <c:v>11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7</c:v>
                </c:pt>
                <c:pt idx="133">
                  <c:v>7</c:v>
                </c:pt>
                <c:pt idx="134">
                  <c:v>7</c:v>
                </c:pt>
                <c:pt idx="135">
                  <c:v>7</c:v>
                </c:pt>
                <c:pt idx="136">
                  <c:v>7</c:v>
                </c:pt>
                <c:pt idx="137">
                  <c:v>7</c:v>
                </c:pt>
                <c:pt idx="138">
                  <c:v>7</c:v>
                </c:pt>
                <c:pt idx="139">
                  <c:v>7</c:v>
                </c:pt>
                <c:pt idx="140">
                  <c:v>7</c:v>
                </c:pt>
                <c:pt idx="141">
                  <c:v>7</c:v>
                </c:pt>
                <c:pt idx="142">
                  <c:v>7</c:v>
                </c:pt>
                <c:pt idx="14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93-4BFD-A42E-106122D673BD}"/>
            </c:ext>
          </c:extLst>
        </c:ser>
        <c:ser>
          <c:idx val="3"/>
          <c:order val="3"/>
          <c:tx>
            <c:strRef>
              <c:f>'NEW GRAPH R10AD'!$E$1</c:f>
              <c:strCache>
                <c:ptCount val="1"/>
                <c:pt idx="0">
                  <c:v>Constraint R10-A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'NEW GRAPH R10AD'!$A$2:$A$145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'NEW GRAPH R10AD'!$E$2:$E$145</c:f>
              <c:numCache>
                <c:formatCode>General</c:formatCode>
                <c:ptCount val="144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  <c:pt idx="4">
                  <c:v>-7</c:v>
                </c:pt>
                <c:pt idx="5">
                  <c:v>-7</c:v>
                </c:pt>
                <c:pt idx="6">
                  <c:v>-7</c:v>
                </c:pt>
                <c:pt idx="7">
                  <c:v>-7</c:v>
                </c:pt>
                <c:pt idx="8">
                  <c:v>-7</c:v>
                </c:pt>
                <c:pt idx="9">
                  <c:v>-7</c:v>
                </c:pt>
                <c:pt idx="10">
                  <c:v>-7</c:v>
                </c:pt>
                <c:pt idx="11">
                  <c:v>-7</c:v>
                </c:pt>
                <c:pt idx="12">
                  <c:v>-7</c:v>
                </c:pt>
                <c:pt idx="13">
                  <c:v>-7</c:v>
                </c:pt>
                <c:pt idx="14">
                  <c:v>-7</c:v>
                </c:pt>
                <c:pt idx="15">
                  <c:v>-7</c:v>
                </c:pt>
                <c:pt idx="16">
                  <c:v>-7</c:v>
                </c:pt>
                <c:pt idx="17">
                  <c:v>-7</c:v>
                </c:pt>
                <c:pt idx="18">
                  <c:v>-7</c:v>
                </c:pt>
                <c:pt idx="19">
                  <c:v>-7</c:v>
                </c:pt>
                <c:pt idx="20">
                  <c:v>-7</c:v>
                </c:pt>
                <c:pt idx="21">
                  <c:v>-7</c:v>
                </c:pt>
                <c:pt idx="22">
                  <c:v>-8</c:v>
                </c:pt>
                <c:pt idx="23">
                  <c:v>-8</c:v>
                </c:pt>
                <c:pt idx="24">
                  <c:v>-10</c:v>
                </c:pt>
                <c:pt idx="25">
                  <c:v>-11</c:v>
                </c:pt>
                <c:pt idx="26">
                  <c:v>-10</c:v>
                </c:pt>
                <c:pt idx="27">
                  <c:v>-10</c:v>
                </c:pt>
                <c:pt idx="28">
                  <c:v>-10</c:v>
                </c:pt>
                <c:pt idx="29">
                  <c:v>-10</c:v>
                </c:pt>
                <c:pt idx="30">
                  <c:v>-11</c:v>
                </c:pt>
                <c:pt idx="31">
                  <c:v>-11</c:v>
                </c:pt>
                <c:pt idx="32">
                  <c:v>-11</c:v>
                </c:pt>
                <c:pt idx="33">
                  <c:v>-12</c:v>
                </c:pt>
                <c:pt idx="34">
                  <c:v>-12</c:v>
                </c:pt>
                <c:pt idx="35">
                  <c:v>-12</c:v>
                </c:pt>
                <c:pt idx="36">
                  <c:v>-12</c:v>
                </c:pt>
                <c:pt idx="37">
                  <c:v>-13</c:v>
                </c:pt>
                <c:pt idx="38">
                  <c:v>-12</c:v>
                </c:pt>
                <c:pt idx="39">
                  <c:v>-12</c:v>
                </c:pt>
                <c:pt idx="40">
                  <c:v>-12</c:v>
                </c:pt>
                <c:pt idx="41">
                  <c:v>-12</c:v>
                </c:pt>
                <c:pt idx="42">
                  <c:v>-12</c:v>
                </c:pt>
                <c:pt idx="43">
                  <c:v>-12</c:v>
                </c:pt>
                <c:pt idx="44">
                  <c:v>-12</c:v>
                </c:pt>
                <c:pt idx="45">
                  <c:v>-11</c:v>
                </c:pt>
                <c:pt idx="46">
                  <c:v>-11</c:v>
                </c:pt>
                <c:pt idx="47">
                  <c:v>-11</c:v>
                </c:pt>
                <c:pt idx="48">
                  <c:v>-11</c:v>
                </c:pt>
                <c:pt idx="49">
                  <c:v>-11</c:v>
                </c:pt>
                <c:pt idx="50">
                  <c:v>-12</c:v>
                </c:pt>
                <c:pt idx="51">
                  <c:v>-12</c:v>
                </c:pt>
                <c:pt idx="52">
                  <c:v>-11</c:v>
                </c:pt>
                <c:pt idx="53">
                  <c:v>-12</c:v>
                </c:pt>
                <c:pt idx="54">
                  <c:v>-11</c:v>
                </c:pt>
                <c:pt idx="55">
                  <c:v>-12</c:v>
                </c:pt>
                <c:pt idx="56">
                  <c:v>-12</c:v>
                </c:pt>
                <c:pt idx="57">
                  <c:v>-12</c:v>
                </c:pt>
                <c:pt idx="58">
                  <c:v>-11</c:v>
                </c:pt>
                <c:pt idx="59">
                  <c:v>-11</c:v>
                </c:pt>
                <c:pt idx="60">
                  <c:v>-12</c:v>
                </c:pt>
                <c:pt idx="61">
                  <c:v>-12</c:v>
                </c:pt>
                <c:pt idx="62">
                  <c:v>-12</c:v>
                </c:pt>
                <c:pt idx="63">
                  <c:v>-11</c:v>
                </c:pt>
                <c:pt idx="64">
                  <c:v>-11</c:v>
                </c:pt>
                <c:pt idx="65">
                  <c:v>-11</c:v>
                </c:pt>
                <c:pt idx="66">
                  <c:v>-11</c:v>
                </c:pt>
                <c:pt idx="67">
                  <c:v>-12</c:v>
                </c:pt>
                <c:pt idx="68">
                  <c:v>-11</c:v>
                </c:pt>
                <c:pt idx="69">
                  <c:v>-11</c:v>
                </c:pt>
                <c:pt idx="70">
                  <c:v>-12</c:v>
                </c:pt>
                <c:pt idx="71">
                  <c:v>-12</c:v>
                </c:pt>
                <c:pt idx="72">
                  <c:v>-12</c:v>
                </c:pt>
                <c:pt idx="73">
                  <c:v>-12</c:v>
                </c:pt>
                <c:pt idx="74">
                  <c:v>-13</c:v>
                </c:pt>
                <c:pt idx="75">
                  <c:v>-13</c:v>
                </c:pt>
                <c:pt idx="76">
                  <c:v>-13</c:v>
                </c:pt>
                <c:pt idx="77">
                  <c:v>-12</c:v>
                </c:pt>
                <c:pt idx="78">
                  <c:v>-12</c:v>
                </c:pt>
                <c:pt idx="79">
                  <c:v>-13</c:v>
                </c:pt>
                <c:pt idx="80">
                  <c:v>-12</c:v>
                </c:pt>
                <c:pt idx="81">
                  <c:v>-12</c:v>
                </c:pt>
                <c:pt idx="82">
                  <c:v>-12</c:v>
                </c:pt>
                <c:pt idx="83">
                  <c:v>-12</c:v>
                </c:pt>
                <c:pt idx="84">
                  <c:v>-11</c:v>
                </c:pt>
                <c:pt idx="85">
                  <c:v>-11</c:v>
                </c:pt>
                <c:pt idx="86">
                  <c:v>-11</c:v>
                </c:pt>
                <c:pt idx="87">
                  <c:v>-11</c:v>
                </c:pt>
                <c:pt idx="88">
                  <c:v>-11</c:v>
                </c:pt>
                <c:pt idx="89">
                  <c:v>-12</c:v>
                </c:pt>
                <c:pt idx="90">
                  <c:v>-13</c:v>
                </c:pt>
                <c:pt idx="91">
                  <c:v>-13</c:v>
                </c:pt>
                <c:pt idx="92">
                  <c:v>-12</c:v>
                </c:pt>
                <c:pt idx="93">
                  <c:v>-12</c:v>
                </c:pt>
                <c:pt idx="94">
                  <c:v>-13</c:v>
                </c:pt>
                <c:pt idx="95">
                  <c:v>-12</c:v>
                </c:pt>
                <c:pt idx="96">
                  <c:v>-12</c:v>
                </c:pt>
                <c:pt idx="97">
                  <c:v>-13</c:v>
                </c:pt>
                <c:pt idx="98">
                  <c:v>-12</c:v>
                </c:pt>
                <c:pt idx="99">
                  <c:v>-12</c:v>
                </c:pt>
                <c:pt idx="100">
                  <c:v>-12</c:v>
                </c:pt>
                <c:pt idx="101">
                  <c:v>-12</c:v>
                </c:pt>
                <c:pt idx="102">
                  <c:v>-12</c:v>
                </c:pt>
                <c:pt idx="103">
                  <c:v>-12</c:v>
                </c:pt>
                <c:pt idx="104">
                  <c:v>-12</c:v>
                </c:pt>
                <c:pt idx="105">
                  <c:v>-13</c:v>
                </c:pt>
                <c:pt idx="106">
                  <c:v>-13</c:v>
                </c:pt>
                <c:pt idx="107">
                  <c:v>-13</c:v>
                </c:pt>
                <c:pt idx="108">
                  <c:v>-13</c:v>
                </c:pt>
                <c:pt idx="109">
                  <c:v>-12</c:v>
                </c:pt>
                <c:pt idx="110">
                  <c:v>-12</c:v>
                </c:pt>
                <c:pt idx="111">
                  <c:v>-12</c:v>
                </c:pt>
                <c:pt idx="112">
                  <c:v>-12</c:v>
                </c:pt>
                <c:pt idx="113">
                  <c:v>-12</c:v>
                </c:pt>
                <c:pt idx="114">
                  <c:v>-11</c:v>
                </c:pt>
                <c:pt idx="115">
                  <c:v>-11</c:v>
                </c:pt>
                <c:pt idx="116">
                  <c:v>-11</c:v>
                </c:pt>
                <c:pt idx="117">
                  <c:v>-12</c:v>
                </c:pt>
                <c:pt idx="118">
                  <c:v>-12</c:v>
                </c:pt>
                <c:pt idx="119">
                  <c:v>-12</c:v>
                </c:pt>
                <c:pt idx="120">
                  <c:v>-12</c:v>
                </c:pt>
                <c:pt idx="121">
                  <c:v>-12</c:v>
                </c:pt>
                <c:pt idx="122">
                  <c:v>-13</c:v>
                </c:pt>
                <c:pt idx="123">
                  <c:v>-12</c:v>
                </c:pt>
                <c:pt idx="124">
                  <c:v>-12</c:v>
                </c:pt>
                <c:pt idx="125">
                  <c:v>-12</c:v>
                </c:pt>
                <c:pt idx="126">
                  <c:v>-8</c:v>
                </c:pt>
                <c:pt idx="127">
                  <c:v>-8</c:v>
                </c:pt>
                <c:pt idx="128">
                  <c:v>-8</c:v>
                </c:pt>
                <c:pt idx="129">
                  <c:v>-8</c:v>
                </c:pt>
                <c:pt idx="130">
                  <c:v>-8</c:v>
                </c:pt>
                <c:pt idx="131">
                  <c:v>-8</c:v>
                </c:pt>
                <c:pt idx="132">
                  <c:v>-7</c:v>
                </c:pt>
                <c:pt idx="133">
                  <c:v>-7</c:v>
                </c:pt>
                <c:pt idx="134">
                  <c:v>-7</c:v>
                </c:pt>
                <c:pt idx="135">
                  <c:v>-7</c:v>
                </c:pt>
                <c:pt idx="136">
                  <c:v>-7</c:v>
                </c:pt>
                <c:pt idx="137">
                  <c:v>-7</c:v>
                </c:pt>
                <c:pt idx="138">
                  <c:v>-7</c:v>
                </c:pt>
                <c:pt idx="139">
                  <c:v>-7</c:v>
                </c:pt>
                <c:pt idx="140">
                  <c:v>-7</c:v>
                </c:pt>
                <c:pt idx="141">
                  <c:v>-7</c:v>
                </c:pt>
                <c:pt idx="142">
                  <c:v>-7</c:v>
                </c:pt>
                <c:pt idx="143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93-4BFD-A42E-106122D67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01280"/>
        <c:axId val="124011264"/>
      </c:lineChart>
      <c:catAx>
        <c:axId val="124001280"/>
        <c:scaling>
          <c:orientation val="minMax"/>
        </c:scaling>
        <c:delete val="0"/>
        <c:axPos val="b"/>
        <c:numFmt formatCode="h:mm;@" sourceLinked="1"/>
        <c:majorTickMark val="out"/>
        <c:minorTickMark val="none"/>
        <c:tickLblPos val="high"/>
        <c:spPr>
          <a:ln w="25400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2401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011264"/>
        <c:scaling>
          <c:orientation val="minMax"/>
          <c:max val="24"/>
          <c:min val="-22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24001280"/>
        <c:crosses val="autoZero"/>
        <c:crossBetween val="between"/>
        <c:majorUnit val="2"/>
      </c:valAx>
      <c:valAx>
        <c:axId val="124012800"/>
        <c:scaling>
          <c:orientation val="minMax"/>
          <c:max val="24"/>
          <c:min val="-22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+mn-lt"/>
              </a:defRPr>
            </a:pPr>
            <a:endParaRPr lang="fr-FR"/>
          </a:p>
        </c:txPr>
        <c:crossAx val="124014592"/>
        <c:crosses val="max"/>
        <c:crossBetween val="between"/>
        <c:majorUnit val="2"/>
      </c:valAx>
      <c:catAx>
        <c:axId val="124014592"/>
        <c:scaling>
          <c:orientation val="minMax"/>
        </c:scaling>
        <c:delete val="1"/>
        <c:axPos val="b"/>
        <c:numFmt formatCode="h:mm;@" sourceLinked="1"/>
        <c:majorTickMark val="out"/>
        <c:minorTickMark val="none"/>
        <c:tickLblPos val="nextTo"/>
        <c:crossAx val="1240128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331448501823"/>
          <c:y val="0.93568464730290501"/>
          <c:w val="0.56367136993781797"/>
          <c:h val="4.97925311203320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400" b="1" i="0" baseline="0">
                <a:solidFill>
                  <a:srgbClr val="0070C0"/>
                </a:solidFill>
                <a:effectLst/>
              </a:rPr>
              <a:t>CDGS23 G60 Arrival: </a:t>
            </a:r>
            <a:r>
              <a:rPr lang="fr-FR" sz="1400" b="0" i="0" u="none" strike="noStrike" baseline="0">
                <a:solidFill>
                  <a:srgbClr val="0070C0"/>
                </a:solidFill>
                <a:effectLst/>
              </a:rPr>
              <a:t>Slot Allocation [SAL] </a:t>
            </a:r>
            <a:r>
              <a:rPr lang="fr-FR" sz="1400" b="0" i="0" baseline="0">
                <a:solidFill>
                  <a:srgbClr val="0070C0"/>
                </a:solidFill>
                <a:effectLst/>
              </a:rPr>
              <a:t>- Seasonal Maximum</a:t>
            </a:r>
            <a:endParaRPr lang="fr-FR" sz="1400">
              <a:solidFill>
                <a:srgbClr val="0070C0"/>
              </a:solidFill>
              <a:effectLst/>
            </a:endParaRPr>
          </a:p>
          <a:p>
            <a:pPr>
              <a:defRPr/>
            </a:pPr>
            <a:r>
              <a:rPr lang="fr-FR" sz="1000" b="0" i="0" baseline="0">
                <a:solidFill>
                  <a:srgbClr val="0070C0"/>
                </a:solidFill>
                <a:effectLst/>
              </a:rPr>
              <a:t>Date 3 November 2022 - UTC Time (GMT+2:00, France)</a:t>
            </a:r>
            <a:endParaRPr lang="fr-FR" sz="1000">
              <a:solidFill>
                <a:srgbClr val="0070C0"/>
              </a:solidFill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CDGG60A!$J$2</c:f>
              <c:strCache>
                <c:ptCount val="1"/>
                <c:pt idx="0">
                  <c:v>Maxi S23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CDGG60A!$A$3:$A$146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CDGG60A!$J$3:$J$146</c:f>
              <c:numCache>
                <c:formatCode>General</c:formatCode>
                <c:ptCount val="144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10</c:v>
                </c:pt>
                <c:pt idx="18">
                  <c:v>17</c:v>
                </c:pt>
                <c:pt idx="19">
                  <c:v>21</c:v>
                </c:pt>
                <c:pt idx="20">
                  <c:v>32</c:v>
                </c:pt>
                <c:pt idx="21">
                  <c:v>35</c:v>
                </c:pt>
                <c:pt idx="22">
                  <c:v>39</c:v>
                </c:pt>
                <c:pt idx="23">
                  <c:v>39</c:v>
                </c:pt>
                <c:pt idx="24">
                  <c:v>37</c:v>
                </c:pt>
                <c:pt idx="25">
                  <c:v>40</c:v>
                </c:pt>
                <c:pt idx="26">
                  <c:v>34</c:v>
                </c:pt>
                <c:pt idx="27">
                  <c:v>34</c:v>
                </c:pt>
                <c:pt idx="28">
                  <c:v>43</c:v>
                </c:pt>
                <c:pt idx="29">
                  <c:v>48</c:v>
                </c:pt>
                <c:pt idx="30">
                  <c:v>50</c:v>
                </c:pt>
                <c:pt idx="31">
                  <c:v>54</c:v>
                </c:pt>
                <c:pt idx="32">
                  <c:v>63</c:v>
                </c:pt>
                <c:pt idx="33">
                  <c:v>70</c:v>
                </c:pt>
                <c:pt idx="34">
                  <c:v>71</c:v>
                </c:pt>
                <c:pt idx="35">
                  <c:v>70</c:v>
                </c:pt>
                <c:pt idx="36">
                  <c:v>62</c:v>
                </c:pt>
                <c:pt idx="37">
                  <c:v>63</c:v>
                </c:pt>
                <c:pt idx="38">
                  <c:v>62</c:v>
                </c:pt>
                <c:pt idx="39">
                  <c:v>62</c:v>
                </c:pt>
                <c:pt idx="40">
                  <c:v>56</c:v>
                </c:pt>
                <c:pt idx="41">
                  <c:v>52</c:v>
                </c:pt>
                <c:pt idx="42">
                  <c:v>52</c:v>
                </c:pt>
                <c:pt idx="43">
                  <c:v>47</c:v>
                </c:pt>
                <c:pt idx="44">
                  <c:v>44</c:v>
                </c:pt>
                <c:pt idx="45">
                  <c:v>44</c:v>
                </c:pt>
                <c:pt idx="46">
                  <c:v>45</c:v>
                </c:pt>
                <c:pt idx="47">
                  <c:v>44</c:v>
                </c:pt>
                <c:pt idx="48">
                  <c:v>51</c:v>
                </c:pt>
                <c:pt idx="49">
                  <c:v>55</c:v>
                </c:pt>
                <c:pt idx="50">
                  <c:v>58</c:v>
                </c:pt>
                <c:pt idx="51">
                  <c:v>60</c:v>
                </c:pt>
                <c:pt idx="52">
                  <c:v>63</c:v>
                </c:pt>
                <c:pt idx="53">
                  <c:v>65</c:v>
                </c:pt>
                <c:pt idx="54">
                  <c:v>61</c:v>
                </c:pt>
                <c:pt idx="55">
                  <c:v>67</c:v>
                </c:pt>
                <c:pt idx="56">
                  <c:v>65</c:v>
                </c:pt>
                <c:pt idx="57">
                  <c:v>58</c:v>
                </c:pt>
                <c:pt idx="58">
                  <c:v>52</c:v>
                </c:pt>
                <c:pt idx="59">
                  <c:v>49</c:v>
                </c:pt>
                <c:pt idx="60">
                  <c:v>43</c:v>
                </c:pt>
                <c:pt idx="61">
                  <c:v>39</c:v>
                </c:pt>
                <c:pt idx="62">
                  <c:v>42</c:v>
                </c:pt>
                <c:pt idx="63">
                  <c:v>44</c:v>
                </c:pt>
                <c:pt idx="64">
                  <c:v>48</c:v>
                </c:pt>
                <c:pt idx="65">
                  <c:v>46</c:v>
                </c:pt>
                <c:pt idx="66">
                  <c:v>46</c:v>
                </c:pt>
                <c:pt idx="67">
                  <c:v>48</c:v>
                </c:pt>
                <c:pt idx="68">
                  <c:v>48</c:v>
                </c:pt>
                <c:pt idx="69">
                  <c:v>52</c:v>
                </c:pt>
                <c:pt idx="70">
                  <c:v>47</c:v>
                </c:pt>
                <c:pt idx="71">
                  <c:v>49</c:v>
                </c:pt>
                <c:pt idx="72">
                  <c:v>51</c:v>
                </c:pt>
                <c:pt idx="73">
                  <c:v>46</c:v>
                </c:pt>
                <c:pt idx="74">
                  <c:v>42</c:v>
                </c:pt>
                <c:pt idx="75">
                  <c:v>37</c:v>
                </c:pt>
                <c:pt idx="76">
                  <c:v>37</c:v>
                </c:pt>
                <c:pt idx="77">
                  <c:v>40</c:v>
                </c:pt>
                <c:pt idx="78">
                  <c:v>39</c:v>
                </c:pt>
                <c:pt idx="79">
                  <c:v>42</c:v>
                </c:pt>
                <c:pt idx="80">
                  <c:v>45</c:v>
                </c:pt>
                <c:pt idx="81">
                  <c:v>41</c:v>
                </c:pt>
                <c:pt idx="82">
                  <c:v>38</c:v>
                </c:pt>
                <c:pt idx="83">
                  <c:v>33</c:v>
                </c:pt>
                <c:pt idx="84">
                  <c:v>38</c:v>
                </c:pt>
                <c:pt idx="85">
                  <c:v>43</c:v>
                </c:pt>
                <c:pt idx="86">
                  <c:v>47</c:v>
                </c:pt>
                <c:pt idx="87">
                  <c:v>55</c:v>
                </c:pt>
                <c:pt idx="88">
                  <c:v>61</c:v>
                </c:pt>
                <c:pt idx="89">
                  <c:v>58</c:v>
                </c:pt>
                <c:pt idx="90">
                  <c:v>56</c:v>
                </c:pt>
                <c:pt idx="91">
                  <c:v>50</c:v>
                </c:pt>
                <c:pt idx="92">
                  <c:v>43</c:v>
                </c:pt>
                <c:pt idx="93">
                  <c:v>38</c:v>
                </c:pt>
                <c:pt idx="94">
                  <c:v>38</c:v>
                </c:pt>
                <c:pt idx="95">
                  <c:v>40</c:v>
                </c:pt>
                <c:pt idx="96">
                  <c:v>38</c:v>
                </c:pt>
                <c:pt idx="97">
                  <c:v>39</c:v>
                </c:pt>
                <c:pt idx="98">
                  <c:v>38</c:v>
                </c:pt>
                <c:pt idx="99">
                  <c:v>42</c:v>
                </c:pt>
                <c:pt idx="100">
                  <c:v>48</c:v>
                </c:pt>
                <c:pt idx="101">
                  <c:v>56</c:v>
                </c:pt>
                <c:pt idx="102">
                  <c:v>61</c:v>
                </c:pt>
                <c:pt idx="103">
                  <c:v>70</c:v>
                </c:pt>
                <c:pt idx="104">
                  <c:v>73</c:v>
                </c:pt>
                <c:pt idx="105">
                  <c:v>73</c:v>
                </c:pt>
                <c:pt idx="106">
                  <c:v>64</c:v>
                </c:pt>
                <c:pt idx="107">
                  <c:v>55</c:v>
                </c:pt>
                <c:pt idx="108">
                  <c:v>46</c:v>
                </c:pt>
                <c:pt idx="109">
                  <c:v>39</c:v>
                </c:pt>
                <c:pt idx="110">
                  <c:v>36</c:v>
                </c:pt>
                <c:pt idx="111">
                  <c:v>35</c:v>
                </c:pt>
                <c:pt idx="112">
                  <c:v>34</c:v>
                </c:pt>
                <c:pt idx="113">
                  <c:v>34</c:v>
                </c:pt>
                <c:pt idx="114">
                  <c:v>34</c:v>
                </c:pt>
                <c:pt idx="115">
                  <c:v>39</c:v>
                </c:pt>
                <c:pt idx="116">
                  <c:v>41</c:v>
                </c:pt>
                <c:pt idx="117">
                  <c:v>46</c:v>
                </c:pt>
                <c:pt idx="118">
                  <c:v>49</c:v>
                </c:pt>
                <c:pt idx="119">
                  <c:v>49</c:v>
                </c:pt>
                <c:pt idx="120">
                  <c:v>47</c:v>
                </c:pt>
                <c:pt idx="121">
                  <c:v>45</c:v>
                </c:pt>
                <c:pt idx="122">
                  <c:v>38</c:v>
                </c:pt>
                <c:pt idx="123">
                  <c:v>31</c:v>
                </c:pt>
                <c:pt idx="124">
                  <c:v>33</c:v>
                </c:pt>
                <c:pt idx="125">
                  <c:v>33</c:v>
                </c:pt>
                <c:pt idx="126">
                  <c:v>37</c:v>
                </c:pt>
                <c:pt idx="127">
                  <c:v>34</c:v>
                </c:pt>
                <c:pt idx="128">
                  <c:v>33</c:v>
                </c:pt>
                <c:pt idx="129">
                  <c:v>32</c:v>
                </c:pt>
                <c:pt idx="130">
                  <c:v>28</c:v>
                </c:pt>
                <c:pt idx="131">
                  <c:v>30</c:v>
                </c:pt>
                <c:pt idx="132">
                  <c:v>25</c:v>
                </c:pt>
                <c:pt idx="133">
                  <c:v>23</c:v>
                </c:pt>
                <c:pt idx="134">
                  <c:v>23</c:v>
                </c:pt>
                <c:pt idx="135">
                  <c:v>18</c:v>
                </c:pt>
                <c:pt idx="136">
                  <c:v>16</c:v>
                </c:pt>
                <c:pt idx="137">
                  <c:v>9</c:v>
                </c:pt>
                <c:pt idx="138">
                  <c:v>8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2</c:v>
                </c:pt>
                <c:pt idx="14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0-4EF4-8433-5FADC4AAB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5108224"/>
        <c:axId val="125090048"/>
      </c:barChart>
      <c:lineChart>
        <c:grouping val="standard"/>
        <c:varyColors val="0"/>
        <c:ser>
          <c:idx val="0"/>
          <c:order val="0"/>
          <c:tx>
            <c:strRef>
              <c:f>CDGG60A!$I$2</c:f>
              <c:strCache>
                <c:ptCount val="1"/>
                <c:pt idx="0">
                  <c:v>Constraint S23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CDGG60A!$A$3:$A$146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CDGG60A!$I$3:$I$146</c:f>
              <c:numCache>
                <c:formatCode>General</c:formatCode>
                <c:ptCount val="144"/>
                <c:pt idx="0">
                  <c:v>73</c:v>
                </c:pt>
                <c:pt idx="1">
                  <c:v>73</c:v>
                </c:pt>
                <c:pt idx="2">
                  <c:v>73</c:v>
                </c:pt>
                <c:pt idx="3">
                  <c:v>73</c:v>
                </c:pt>
                <c:pt idx="4">
                  <c:v>73</c:v>
                </c:pt>
                <c:pt idx="5">
                  <c:v>73</c:v>
                </c:pt>
                <c:pt idx="6">
                  <c:v>73</c:v>
                </c:pt>
                <c:pt idx="7">
                  <c:v>73</c:v>
                </c:pt>
                <c:pt idx="8">
                  <c:v>73</c:v>
                </c:pt>
                <c:pt idx="9">
                  <c:v>73</c:v>
                </c:pt>
                <c:pt idx="10">
                  <c:v>73</c:v>
                </c:pt>
                <c:pt idx="11">
                  <c:v>73</c:v>
                </c:pt>
                <c:pt idx="12">
                  <c:v>73</c:v>
                </c:pt>
                <c:pt idx="13">
                  <c:v>73</c:v>
                </c:pt>
                <c:pt idx="14">
                  <c:v>73</c:v>
                </c:pt>
                <c:pt idx="15">
                  <c:v>73</c:v>
                </c:pt>
                <c:pt idx="16">
                  <c:v>73</c:v>
                </c:pt>
                <c:pt idx="17">
                  <c:v>73</c:v>
                </c:pt>
                <c:pt idx="18">
                  <c:v>73</c:v>
                </c:pt>
                <c:pt idx="19">
                  <c:v>73</c:v>
                </c:pt>
                <c:pt idx="20">
                  <c:v>73</c:v>
                </c:pt>
                <c:pt idx="21">
                  <c:v>73</c:v>
                </c:pt>
                <c:pt idx="22">
                  <c:v>73</c:v>
                </c:pt>
                <c:pt idx="23">
                  <c:v>73</c:v>
                </c:pt>
                <c:pt idx="24">
                  <c:v>73</c:v>
                </c:pt>
                <c:pt idx="25">
                  <c:v>73</c:v>
                </c:pt>
                <c:pt idx="26">
                  <c:v>73</c:v>
                </c:pt>
                <c:pt idx="27">
                  <c:v>73</c:v>
                </c:pt>
                <c:pt idx="28">
                  <c:v>73</c:v>
                </c:pt>
                <c:pt idx="29">
                  <c:v>73</c:v>
                </c:pt>
                <c:pt idx="30">
                  <c:v>73</c:v>
                </c:pt>
                <c:pt idx="31">
                  <c:v>73</c:v>
                </c:pt>
                <c:pt idx="32">
                  <c:v>73</c:v>
                </c:pt>
                <c:pt idx="33">
                  <c:v>73</c:v>
                </c:pt>
                <c:pt idx="34">
                  <c:v>73</c:v>
                </c:pt>
                <c:pt idx="35">
                  <c:v>73</c:v>
                </c:pt>
                <c:pt idx="36">
                  <c:v>73</c:v>
                </c:pt>
                <c:pt idx="37">
                  <c:v>73</c:v>
                </c:pt>
                <c:pt idx="38">
                  <c:v>73</c:v>
                </c:pt>
                <c:pt idx="39">
                  <c:v>73</c:v>
                </c:pt>
                <c:pt idx="40">
                  <c:v>73</c:v>
                </c:pt>
                <c:pt idx="41">
                  <c:v>73</c:v>
                </c:pt>
                <c:pt idx="42">
                  <c:v>73</c:v>
                </c:pt>
                <c:pt idx="43">
                  <c:v>73</c:v>
                </c:pt>
                <c:pt idx="44">
                  <c:v>73</c:v>
                </c:pt>
                <c:pt idx="45">
                  <c:v>73</c:v>
                </c:pt>
                <c:pt idx="46">
                  <c:v>73</c:v>
                </c:pt>
                <c:pt idx="47">
                  <c:v>73</c:v>
                </c:pt>
                <c:pt idx="48">
                  <c:v>73</c:v>
                </c:pt>
                <c:pt idx="49">
                  <c:v>73</c:v>
                </c:pt>
                <c:pt idx="50">
                  <c:v>73</c:v>
                </c:pt>
                <c:pt idx="51">
                  <c:v>73</c:v>
                </c:pt>
                <c:pt idx="52">
                  <c:v>73</c:v>
                </c:pt>
                <c:pt idx="53">
                  <c:v>73</c:v>
                </c:pt>
                <c:pt idx="54">
                  <c:v>73</c:v>
                </c:pt>
                <c:pt idx="55">
                  <c:v>73</c:v>
                </c:pt>
                <c:pt idx="56">
                  <c:v>73</c:v>
                </c:pt>
                <c:pt idx="57">
                  <c:v>73</c:v>
                </c:pt>
                <c:pt idx="58">
                  <c:v>73</c:v>
                </c:pt>
                <c:pt idx="59">
                  <c:v>73</c:v>
                </c:pt>
                <c:pt idx="60">
                  <c:v>73</c:v>
                </c:pt>
                <c:pt idx="61">
                  <c:v>73</c:v>
                </c:pt>
                <c:pt idx="62">
                  <c:v>73</c:v>
                </c:pt>
                <c:pt idx="63">
                  <c:v>73</c:v>
                </c:pt>
                <c:pt idx="64">
                  <c:v>73</c:v>
                </c:pt>
                <c:pt idx="65">
                  <c:v>73</c:v>
                </c:pt>
                <c:pt idx="66">
                  <c:v>73</c:v>
                </c:pt>
                <c:pt idx="67">
                  <c:v>73</c:v>
                </c:pt>
                <c:pt idx="68">
                  <c:v>73</c:v>
                </c:pt>
                <c:pt idx="69">
                  <c:v>73</c:v>
                </c:pt>
                <c:pt idx="70">
                  <c:v>73</c:v>
                </c:pt>
                <c:pt idx="71">
                  <c:v>73</c:v>
                </c:pt>
                <c:pt idx="72">
                  <c:v>73</c:v>
                </c:pt>
                <c:pt idx="73">
                  <c:v>73</c:v>
                </c:pt>
                <c:pt idx="74">
                  <c:v>73</c:v>
                </c:pt>
                <c:pt idx="75">
                  <c:v>73</c:v>
                </c:pt>
                <c:pt idx="76">
                  <c:v>73</c:v>
                </c:pt>
                <c:pt idx="77">
                  <c:v>73</c:v>
                </c:pt>
                <c:pt idx="78">
                  <c:v>73</c:v>
                </c:pt>
                <c:pt idx="79">
                  <c:v>73</c:v>
                </c:pt>
                <c:pt idx="80">
                  <c:v>73</c:v>
                </c:pt>
                <c:pt idx="81">
                  <c:v>73</c:v>
                </c:pt>
                <c:pt idx="82">
                  <c:v>73</c:v>
                </c:pt>
                <c:pt idx="83">
                  <c:v>73</c:v>
                </c:pt>
                <c:pt idx="84">
                  <c:v>73</c:v>
                </c:pt>
                <c:pt idx="85">
                  <c:v>73</c:v>
                </c:pt>
                <c:pt idx="86">
                  <c:v>73</c:v>
                </c:pt>
                <c:pt idx="87">
                  <c:v>73</c:v>
                </c:pt>
                <c:pt idx="88">
                  <c:v>73</c:v>
                </c:pt>
                <c:pt idx="89">
                  <c:v>73</c:v>
                </c:pt>
                <c:pt idx="90">
                  <c:v>73</c:v>
                </c:pt>
                <c:pt idx="91">
                  <c:v>73</c:v>
                </c:pt>
                <c:pt idx="92">
                  <c:v>73</c:v>
                </c:pt>
                <c:pt idx="93">
                  <c:v>73</c:v>
                </c:pt>
                <c:pt idx="94">
                  <c:v>73</c:v>
                </c:pt>
                <c:pt idx="95">
                  <c:v>73</c:v>
                </c:pt>
                <c:pt idx="96">
                  <c:v>73</c:v>
                </c:pt>
                <c:pt idx="97">
                  <c:v>73</c:v>
                </c:pt>
                <c:pt idx="98">
                  <c:v>73</c:v>
                </c:pt>
                <c:pt idx="99">
                  <c:v>73</c:v>
                </c:pt>
                <c:pt idx="100">
                  <c:v>73</c:v>
                </c:pt>
                <c:pt idx="101">
                  <c:v>73</c:v>
                </c:pt>
                <c:pt idx="102">
                  <c:v>73</c:v>
                </c:pt>
                <c:pt idx="103">
                  <c:v>73</c:v>
                </c:pt>
                <c:pt idx="104">
                  <c:v>73</c:v>
                </c:pt>
                <c:pt idx="105">
                  <c:v>73</c:v>
                </c:pt>
                <c:pt idx="106">
                  <c:v>73</c:v>
                </c:pt>
                <c:pt idx="107">
                  <c:v>73</c:v>
                </c:pt>
                <c:pt idx="108">
                  <c:v>73</c:v>
                </c:pt>
                <c:pt idx="109">
                  <c:v>73</c:v>
                </c:pt>
                <c:pt idx="110">
                  <c:v>73</c:v>
                </c:pt>
                <c:pt idx="111">
                  <c:v>73</c:v>
                </c:pt>
                <c:pt idx="112">
                  <c:v>73</c:v>
                </c:pt>
                <c:pt idx="113">
                  <c:v>73</c:v>
                </c:pt>
                <c:pt idx="114">
                  <c:v>73</c:v>
                </c:pt>
                <c:pt idx="115">
                  <c:v>73</c:v>
                </c:pt>
                <c:pt idx="116">
                  <c:v>73</c:v>
                </c:pt>
                <c:pt idx="117">
                  <c:v>73</c:v>
                </c:pt>
                <c:pt idx="118">
                  <c:v>73</c:v>
                </c:pt>
                <c:pt idx="119">
                  <c:v>73</c:v>
                </c:pt>
                <c:pt idx="120">
                  <c:v>73</c:v>
                </c:pt>
                <c:pt idx="121">
                  <c:v>73</c:v>
                </c:pt>
                <c:pt idx="122">
                  <c:v>73</c:v>
                </c:pt>
                <c:pt idx="123">
                  <c:v>73</c:v>
                </c:pt>
                <c:pt idx="124">
                  <c:v>73</c:v>
                </c:pt>
                <c:pt idx="125">
                  <c:v>73</c:v>
                </c:pt>
                <c:pt idx="126">
                  <c:v>73</c:v>
                </c:pt>
                <c:pt idx="127">
                  <c:v>73</c:v>
                </c:pt>
                <c:pt idx="128">
                  <c:v>73</c:v>
                </c:pt>
                <c:pt idx="129">
                  <c:v>73</c:v>
                </c:pt>
                <c:pt idx="130">
                  <c:v>73</c:v>
                </c:pt>
                <c:pt idx="131">
                  <c:v>73</c:v>
                </c:pt>
                <c:pt idx="132">
                  <c:v>73</c:v>
                </c:pt>
                <c:pt idx="133">
                  <c:v>73</c:v>
                </c:pt>
                <c:pt idx="134">
                  <c:v>73</c:v>
                </c:pt>
                <c:pt idx="135">
                  <c:v>73</c:v>
                </c:pt>
                <c:pt idx="136">
                  <c:v>73</c:v>
                </c:pt>
                <c:pt idx="137">
                  <c:v>73</c:v>
                </c:pt>
                <c:pt idx="138">
                  <c:v>73</c:v>
                </c:pt>
                <c:pt idx="139">
                  <c:v>73</c:v>
                </c:pt>
                <c:pt idx="140">
                  <c:v>73</c:v>
                </c:pt>
                <c:pt idx="141">
                  <c:v>73</c:v>
                </c:pt>
                <c:pt idx="142">
                  <c:v>73</c:v>
                </c:pt>
                <c:pt idx="143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80-4EF4-8433-5FADC4AAB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86720"/>
        <c:axId val="125088512"/>
      </c:lineChart>
      <c:catAx>
        <c:axId val="125086720"/>
        <c:scaling>
          <c:orientation val="minMax"/>
        </c:scaling>
        <c:delete val="0"/>
        <c:axPos val="b"/>
        <c:numFmt formatCode="h:mm;@" sourceLinked="1"/>
        <c:majorTickMark val="none"/>
        <c:minorTickMark val="none"/>
        <c:tickLblPos val="nextTo"/>
        <c:crossAx val="125088512"/>
        <c:crosses val="autoZero"/>
        <c:auto val="1"/>
        <c:lblAlgn val="ctr"/>
        <c:lblOffset val="100"/>
        <c:noMultiLvlLbl val="0"/>
      </c:catAx>
      <c:valAx>
        <c:axId val="125088512"/>
        <c:scaling>
          <c:orientation val="minMax"/>
          <c:max val="85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5086720"/>
        <c:crosses val="autoZero"/>
        <c:crossBetween val="between"/>
        <c:majorUnit val="5"/>
      </c:valAx>
      <c:valAx>
        <c:axId val="125090048"/>
        <c:scaling>
          <c:orientation val="minMax"/>
          <c:max val="85"/>
        </c:scaling>
        <c:delete val="0"/>
        <c:axPos val="r"/>
        <c:numFmt formatCode="General" sourceLinked="1"/>
        <c:majorTickMark val="out"/>
        <c:minorTickMark val="none"/>
        <c:tickLblPos val="nextTo"/>
        <c:crossAx val="125108224"/>
        <c:crosses val="max"/>
        <c:crossBetween val="between"/>
        <c:majorUnit val="5"/>
      </c:valAx>
      <c:catAx>
        <c:axId val="125108224"/>
        <c:scaling>
          <c:orientation val="minMax"/>
        </c:scaling>
        <c:delete val="1"/>
        <c:axPos val="b"/>
        <c:numFmt formatCode="h:mm;@" sourceLinked="1"/>
        <c:majorTickMark val="out"/>
        <c:minorTickMark val="none"/>
        <c:tickLblPos val="nextTo"/>
        <c:crossAx val="12509004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400" b="1" i="0" baseline="0">
                <a:solidFill>
                  <a:srgbClr val="0070C0"/>
                </a:solidFill>
                <a:effectLst/>
              </a:rPr>
              <a:t>CDGS23 G60 Departure: </a:t>
            </a:r>
            <a:r>
              <a:rPr lang="fr-FR" sz="1400" b="0" i="0" u="none" strike="noStrike" baseline="0">
                <a:solidFill>
                  <a:srgbClr val="0070C0"/>
                </a:solidFill>
                <a:effectLst/>
              </a:rPr>
              <a:t>Slot Allocation [SAL] </a:t>
            </a:r>
            <a:r>
              <a:rPr lang="fr-FR" sz="1400" b="0" i="0" baseline="0">
                <a:solidFill>
                  <a:srgbClr val="0070C0"/>
                </a:solidFill>
                <a:effectLst/>
              </a:rPr>
              <a:t>- Seasonal Maximum</a:t>
            </a:r>
            <a:endParaRPr lang="fr-FR" sz="1400">
              <a:solidFill>
                <a:srgbClr val="0070C0"/>
              </a:solidFill>
              <a:effectLst/>
            </a:endParaRPr>
          </a:p>
          <a:p>
            <a:pPr>
              <a:defRPr/>
            </a:pPr>
            <a:r>
              <a:rPr lang="fr-FR" sz="1000" b="0" i="0" baseline="0">
                <a:solidFill>
                  <a:srgbClr val="0070C0"/>
                </a:solidFill>
                <a:effectLst/>
              </a:rPr>
              <a:t>Date 3 November 2022 - UTC Time (GMT+2:00, France)</a:t>
            </a:r>
            <a:endParaRPr lang="fr-FR" sz="1000">
              <a:solidFill>
                <a:srgbClr val="0070C0"/>
              </a:solidFill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CDGG60D!$J$2</c:f>
              <c:strCache>
                <c:ptCount val="1"/>
                <c:pt idx="0">
                  <c:v>Maxi S23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CDGG60D!$A$3:$A$146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CDGG60D!$J$3:$J$146</c:f>
              <c:numCache>
                <c:formatCode>General</c:formatCode>
                <c:ptCount val="14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8</c:v>
                </c:pt>
                <c:pt idx="5">
                  <c:v>15</c:v>
                </c:pt>
                <c:pt idx="6">
                  <c:v>21</c:v>
                </c:pt>
                <c:pt idx="7">
                  <c:v>24</c:v>
                </c:pt>
                <c:pt idx="8">
                  <c:v>29</c:v>
                </c:pt>
                <c:pt idx="9">
                  <c:v>33</c:v>
                </c:pt>
                <c:pt idx="10">
                  <c:v>32</c:v>
                </c:pt>
                <c:pt idx="11">
                  <c:v>29</c:v>
                </c:pt>
                <c:pt idx="12">
                  <c:v>23</c:v>
                </c:pt>
                <c:pt idx="13">
                  <c:v>25</c:v>
                </c:pt>
                <c:pt idx="14">
                  <c:v>23</c:v>
                </c:pt>
                <c:pt idx="15">
                  <c:v>19</c:v>
                </c:pt>
                <c:pt idx="16">
                  <c:v>14</c:v>
                </c:pt>
                <c:pt idx="17">
                  <c:v>10</c:v>
                </c:pt>
                <c:pt idx="18">
                  <c:v>11</c:v>
                </c:pt>
                <c:pt idx="19">
                  <c:v>9</c:v>
                </c:pt>
                <c:pt idx="20">
                  <c:v>10</c:v>
                </c:pt>
                <c:pt idx="21">
                  <c:v>12</c:v>
                </c:pt>
                <c:pt idx="22">
                  <c:v>13</c:v>
                </c:pt>
                <c:pt idx="23">
                  <c:v>15</c:v>
                </c:pt>
                <c:pt idx="24">
                  <c:v>20</c:v>
                </c:pt>
                <c:pt idx="25">
                  <c:v>28</c:v>
                </c:pt>
                <c:pt idx="26">
                  <c:v>38</c:v>
                </c:pt>
                <c:pt idx="27">
                  <c:v>49</c:v>
                </c:pt>
                <c:pt idx="28">
                  <c:v>56</c:v>
                </c:pt>
                <c:pt idx="29">
                  <c:v>54</c:v>
                </c:pt>
                <c:pt idx="30">
                  <c:v>51</c:v>
                </c:pt>
                <c:pt idx="31">
                  <c:v>44</c:v>
                </c:pt>
                <c:pt idx="32">
                  <c:v>33</c:v>
                </c:pt>
                <c:pt idx="33">
                  <c:v>26</c:v>
                </c:pt>
                <c:pt idx="34">
                  <c:v>25</c:v>
                </c:pt>
                <c:pt idx="35">
                  <c:v>28</c:v>
                </c:pt>
                <c:pt idx="36">
                  <c:v>31</c:v>
                </c:pt>
                <c:pt idx="37">
                  <c:v>34</c:v>
                </c:pt>
                <c:pt idx="38">
                  <c:v>45</c:v>
                </c:pt>
                <c:pt idx="39">
                  <c:v>52</c:v>
                </c:pt>
                <c:pt idx="40">
                  <c:v>54</c:v>
                </c:pt>
                <c:pt idx="41">
                  <c:v>60</c:v>
                </c:pt>
                <c:pt idx="42">
                  <c:v>64</c:v>
                </c:pt>
                <c:pt idx="43">
                  <c:v>70</c:v>
                </c:pt>
                <c:pt idx="44">
                  <c:v>71</c:v>
                </c:pt>
                <c:pt idx="45">
                  <c:v>69</c:v>
                </c:pt>
                <c:pt idx="46">
                  <c:v>68</c:v>
                </c:pt>
                <c:pt idx="47">
                  <c:v>67</c:v>
                </c:pt>
                <c:pt idx="48">
                  <c:v>63</c:v>
                </c:pt>
                <c:pt idx="49">
                  <c:v>61</c:v>
                </c:pt>
                <c:pt idx="50">
                  <c:v>53</c:v>
                </c:pt>
                <c:pt idx="51">
                  <c:v>53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52</c:v>
                </c:pt>
                <c:pt idx="56">
                  <c:v>56</c:v>
                </c:pt>
                <c:pt idx="57">
                  <c:v>54</c:v>
                </c:pt>
                <c:pt idx="58">
                  <c:v>58</c:v>
                </c:pt>
                <c:pt idx="59">
                  <c:v>64</c:v>
                </c:pt>
                <c:pt idx="60">
                  <c:v>65</c:v>
                </c:pt>
                <c:pt idx="61">
                  <c:v>67</c:v>
                </c:pt>
                <c:pt idx="62">
                  <c:v>68</c:v>
                </c:pt>
                <c:pt idx="63">
                  <c:v>75</c:v>
                </c:pt>
                <c:pt idx="64">
                  <c:v>74</c:v>
                </c:pt>
                <c:pt idx="65">
                  <c:v>73</c:v>
                </c:pt>
                <c:pt idx="66">
                  <c:v>67</c:v>
                </c:pt>
                <c:pt idx="67">
                  <c:v>67</c:v>
                </c:pt>
                <c:pt idx="68">
                  <c:v>62</c:v>
                </c:pt>
                <c:pt idx="69">
                  <c:v>55</c:v>
                </c:pt>
                <c:pt idx="70">
                  <c:v>47</c:v>
                </c:pt>
                <c:pt idx="71">
                  <c:v>48</c:v>
                </c:pt>
                <c:pt idx="72">
                  <c:v>49</c:v>
                </c:pt>
                <c:pt idx="73">
                  <c:v>47</c:v>
                </c:pt>
                <c:pt idx="74">
                  <c:v>48</c:v>
                </c:pt>
                <c:pt idx="75">
                  <c:v>50</c:v>
                </c:pt>
                <c:pt idx="76">
                  <c:v>57</c:v>
                </c:pt>
                <c:pt idx="77">
                  <c:v>59</c:v>
                </c:pt>
                <c:pt idx="78">
                  <c:v>58</c:v>
                </c:pt>
                <c:pt idx="79">
                  <c:v>58</c:v>
                </c:pt>
                <c:pt idx="80">
                  <c:v>53</c:v>
                </c:pt>
                <c:pt idx="81">
                  <c:v>55</c:v>
                </c:pt>
                <c:pt idx="82">
                  <c:v>52</c:v>
                </c:pt>
                <c:pt idx="83">
                  <c:v>50</c:v>
                </c:pt>
                <c:pt idx="84">
                  <c:v>50</c:v>
                </c:pt>
                <c:pt idx="85">
                  <c:v>49</c:v>
                </c:pt>
                <c:pt idx="86">
                  <c:v>55</c:v>
                </c:pt>
                <c:pt idx="87">
                  <c:v>46</c:v>
                </c:pt>
                <c:pt idx="88">
                  <c:v>39</c:v>
                </c:pt>
                <c:pt idx="89">
                  <c:v>37</c:v>
                </c:pt>
                <c:pt idx="90">
                  <c:v>46</c:v>
                </c:pt>
                <c:pt idx="91">
                  <c:v>43</c:v>
                </c:pt>
                <c:pt idx="92">
                  <c:v>43</c:v>
                </c:pt>
                <c:pt idx="93">
                  <c:v>51</c:v>
                </c:pt>
                <c:pt idx="94">
                  <c:v>57</c:v>
                </c:pt>
                <c:pt idx="95">
                  <c:v>59</c:v>
                </c:pt>
                <c:pt idx="96">
                  <c:v>51</c:v>
                </c:pt>
                <c:pt idx="97">
                  <c:v>47</c:v>
                </c:pt>
                <c:pt idx="98">
                  <c:v>40</c:v>
                </c:pt>
                <c:pt idx="99">
                  <c:v>32</c:v>
                </c:pt>
                <c:pt idx="100">
                  <c:v>29</c:v>
                </c:pt>
                <c:pt idx="101">
                  <c:v>27</c:v>
                </c:pt>
                <c:pt idx="102">
                  <c:v>25</c:v>
                </c:pt>
                <c:pt idx="103">
                  <c:v>27</c:v>
                </c:pt>
                <c:pt idx="104">
                  <c:v>32</c:v>
                </c:pt>
                <c:pt idx="105">
                  <c:v>37</c:v>
                </c:pt>
                <c:pt idx="106">
                  <c:v>44</c:v>
                </c:pt>
                <c:pt idx="107">
                  <c:v>55</c:v>
                </c:pt>
                <c:pt idx="108">
                  <c:v>63</c:v>
                </c:pt>
                <c:pt idx="109">
                  <c:v>72</c:v>
                </c:pt>
                <c:pt idx="110">
                  <c:v>77</c:v>
                </c:pt>
                <c:pt idx="111">
                  <c:v>70</c:v>
                </c:pt>
                <c:pt idx="112">
                  <c:v>69</c:v>
                </c:pt>
                <c:pt idx="113">
                  <c:v>62</c:v>
                </c:pt>
                <c:pt idx="114">
                  <c:v>55</c:v>
                </c:pt>
                <c:pt idx="115">
                  <c:v>53</c:v>
                </c:pt>
                <c:pt idx="116">
                  <c:v>44</c:v>
                </c:pt>
                <c:pt idx="117">
                  <c:v>44</c:v>
                </c:pt>
                <c:pt idx="118">
                  <c:v>36</c:v>
                </c:pt>
                <c:pt idx="119">
                  <c:v>34</c:v>
                </c:pt>
                <c:pt idx="120">
                  <c:v>26</c:v>
                </c:pt>
                <c:pt idx="121">
                  <c:v>21</c:v>
                </c:pt>
                <c:pt idx="122">
                  <c:v>20</c:v>
                </c:pt>
                <c:pt idx="123">
                  <c:v>23</c:v>
                </c:pt>
                <c:pt idx="124">
                  <c:v>24</c:v>
                </c:pt>
                <c:pt idx="125">
                  <c:v>24</c:v>
                </c:pt>
                <c:pt idx="126">
                  <c:v>23</c:v>
                </c:pt>
                <c:pt idx="127">
                  <c:v>16</c:v>
                </c:pt>
                <c:pt idx="128">
                  <c:v>15</c:v>
                </c:pt>
                <c:pt idx="129">
                  <c:v>11</c:v>
                </c:pt>
                <c:pt idx="130">
                  <c:v>9</c:v>
                </c:pt>
                <c:pt idx="131">
                  <c:v>8</c:v>
                </c:pt>
                <c:pt idx="132">
                  <c:v>4</c:v>
                </c:pt>
                <c:pt idx="133">
                  <c:v>5</c:v>
                </c:pt>
                <c:pt idx="134">
                  <c:v>6</c:v>
                </c:pt>
                <c:pt idx="135">
                  <c:v>5</c:v>
                </c:pt>
                <c:pt idx="136">
                  <c:v>7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3</c:v>
                </c:pt>
                <c:pt idx="142">
                  <c:v>1</c:v>
                </c:pt>
                <c:pt idx="14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B-4F30-BD85-C4DCB5AEA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5136896"/>
        <c:axId val="125135104"/>
      </c:barChart>
      <c:lineChart>
        <c:grouping val="standard"/>
        <c:varyColors val="0"/>
        <c:ser>
          <c:idx val="0"/>
          <c:order val="0"/>
          <c:tx>
            <c:strRef>
              <c:f>CDGG60D!$I$2</c:f>
              <c:strCache>
                <c:ptCount val="1"/>
                <c:pt idx="0">
                  <c:v>Constraint S23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CDGG60D!$A$3:$A$146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CDGG60D!$I$3:$I$146</c:f>
              <c:numCache>
                <c:formatCode>General</c:formatCode>
                <c:ptCount val="144"/>
                <c:pt idx="0">
                  <c:v>78</c:v>
                </c:pt>
                <c:pt idx="1">
                  <c:v>78</c:v>
                </c:pt>
                <c:pt idx="2">
                  <c:v>78</c:v>
                </c:pt>
                <c:pt idx="3">
                  <c:v>78</c:v>
                </c:pt>
                <c:pt idx="4">
                  <c:v>78</c:v>
                </c:pt>
                <c:pt idx="5">
                  <c:v>78</c:v>
                </c:pt>
                <c:pt idx="6">
                  <c:v>78</c:v>
                </c:pt>
                <c:pt idx="7">
                  <c:v>78</c:v>
                </c:pt>
                <c:pt idx="8">
                  <c:v>78</c:v>
                </c:pt>
                <c:pt idx="9">
                  <c:v>78</c:v>
                </c:pt>
                <c:pt idx="10">
                  <c:v>78</c:v>
                </c:pt>
                <c:pt idx="11">
                  <c:v>78</c:v>
                </c:pt>
                <c:pt idx="12">
                  <c:v>78</c:v>
                </c:pt>
                <c:pt idx="13">
                  <c:v>78</c:v>
                </c:pt>
                <c:pt idx="14">
                  <c:v>78</c:v>
                </c:pt>
                <c:pt idx="15">
                  <c:v>78</c:v>
                </c:pt>
                <c:pt idx="16">
                  <c:v>78</c:v>
                </c:pt>
                <c:pt idx="17">
                  <c:v>78</c:v>
                </c:pt>
                <c:pt idx="18">
                  <c:v>78</c:v>
                </c:pt>
                <c:pt idx="19">
                  <c:v>78</c:v>
                </c:pt>
                <c:pt idx="20">
                  <c:v>78</c:v>
                </c:pt>
                <c:pt idx="21">
                  <c:v>78</c:v>
                </c:pt>
                <c:pt idx="22">
                  <c:v>78</c:v>
                </c:pt>
                <c:pt idx="23">
                  <c:v>78</c:v>
                </c:pt>
                <c:pt idx="24">
                  <c:v>78</c:v>
                </c:pt>
                <c:pt idx="25">
                  <c:v>78</c:v>
                </c:pt>
                <c:pt idx="26">
                  <c:v>78</c:v>
                </c:pt>
                <c:pt idx="27">
                  <c:v>78</c:v>
                </c:pt>
                <c:pt idx="28">
                  <c:v>78</c:v>
                </c:pt>
                <c:pt idx="29">
                  <c:v>78</c:v>
                </c:pt>
                <c:pt idx="30">
                  <c:v>78</c:v>
                </c:pt>
                <c:pt idx="31">
                  <c:v>78</c:v>
                </c:pt>
                <c:pt idx="32">
                  <c:v>78</c:v>
                </c:pt>
                <c:pt idx="33">
                  <c:v>78</c:v>
                </c:pt>
                <c:pt idx="34">
                  <c:v>78</c:v>
                </c:pt>
                <c:pt idx="35">
                  <c:v>78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78</c:v>
                </c:pt>
                <c:pt idx="43">
                  <c:v>78</c:v>
                </c:pt>
                <c:pt idx="44">
                  <c:v>78</c:v>
                </c:pt>
                <c:pt idx="45">
                  <c:v>78</c:v>
                </c:pt>
                <c:pt idx="46">
                  <c:v>78</c:v>
                </c:pt>
                <c:pt idx="47">
                  <c:v>78</c:v>
                </c:pt>
                <c:pt idx="48">
                  <c:v>78</c:v>
                </c:pt>
                <c:pt idx="49">
                  <c:v>78</c:v>
                </c:pt>
                <c:pt idx="50">
                  <c:v>78</c:v>
                </c:pt>
                <c:pt idx="51">
                  <c:v>78</c:v>
                </c:pt>
                <c:pt idx="52">
                  <c:v>78</c:v>
                </c:pt>
                <c:pt idx="53">
                  <c:v>78</c:v>
                </c:pt>
                <c:pt idx="54">
                  <c:v>78</c:v>
                </c:pt>
                <c:pt idx="55">
                  <c:v>78</c:v>
                </c:pt>
                <c:pt idx="56">
                  <c:v>78</c:v>
                </c:pt>
                <c:pt idx="57">
                  <c:v>78</c:v>
                </c:pt>
                <c:pt idx="58">
                  <c:v>78</c:v>
                </c:pt>
                <c:pt idx="59">
                  <c:v>78</c:v>
                </c:pt>
                <c:pt idx="60">
                  <c:v>78</c:v>
                </c:pt>
                <c:pt idx="61">
                  <c:v>78</c:v>
                </c:pt>
                <c:pt idx="62">
                  <c:v>78</c:v>
                </c:pt>
                <c:pt idx="63">
                  <c:v>78</c:v>
                </c:pt>
                <c:pt idx="64">
                  <c:v>78</c:v>
                </c:pt>
                <c:pt idx="65">
                  <c:v>78</c:v>
                </c:pt>
                <c:pt idx="66">
                  <c:v>78</c:v>
                </c:pt>
                <c:pt idx="67">
                  <c:v>78</c:v>
                </c:pt>
                <c:pt idx="68">
                  <c:v>78</c:v>
                </c:pt>
                <c:pt idx="69">
                  <c:v>78</c:v>
                </c:pt>
                <c:pt idx="70">
                  <c:v>78</c:v>
                </c:pt>
                <c:pt idx="71">
                  <c:v>78</c:v>
                </c:pt>
                <c:pt idx="72">
                  <c:v>78</c:v>
                </c:pt>
                <c:pt idx="73">
                  <c:v>78</c:v>
                </c:pt>
                <c:pt idx="74">
                  <c:v>78</c:v>
                </c:pt>
                <c:pt idx="75">
                  <c:v>78</c:v>
                </c:pt>
                <c:pt idx="76">
                  <c:v>78</c:v>
                </c:pt>
                <c:pt idx="77">
                  <c:v>78</c:v>
                </c:pt>
                <c:pt idx="78">
                  <c:v>78</c:v>
                </c:pt>
                <c:pt idx="79">
                  <c:v>78</c:v>
                </c:pt>
                <c:pt idx="80">
                  <c:v>78</c:v>
                </c:pt>
                <c:pt idx="81">
                  <c:v>78</c:v>
                </c:pt>
                <c:pt idx="82">
                  <c:v>78</c:v>
                </c:pt>
                <c:pt idx="83">
                  <c:v>78</c:v>
                </c:pt>
                <c:pt idx="84">
                  <c:v>78</c:v>
                </c:pt>
                <c:pt idx="85">
                  <c:v>78</c:v>
                </c:pt>
                <c:pt idx="86">
                  <c:v>78</c:v>
                </c:pt>
                <c:pt idx="87">
                  <c:v>78</c:v>
                </c:pt>
                <c:pt idx="88">
                  <c:v>78</c:v>
                </c:pt>
                <c:pt idx="89">
                  <c:v>78</c:v>
                </c:pt>
                <c:pt idx="90">
                  <c:v>78</c:v>
                </c:pt>
                <c:pt idx="91">
                  <c:v>78</c:v>
                </c:pt>
                <c:pt idx="92">
                  <c:v>78</c:v>
                </c:pt>
                <c:pt idx="93">
                  <c:v>78</c:v>
                </c:pt>
                <c:pt idx="94">
                  <c:v>78</c:v>
                </c:pt>
                <c:pt idx="95">
                  <c:v>78</c:v>
                </c:pt>
                <c:pt idx="96">
                  <c:v>78</c:v>
                </c:pt>
                <c:pt idx="97">
                  <c:v>78</c:v>
                </c:pt>
                <c:pt idx="98">
                  <c:v>78</c:v>
                </c:pt>
                <c:pt idx="99">
                  <c:v>78</c:v>
                </c:pt>
                <c:pt idx="100">
                  <c:v>78</c:v>
                </c:pt>
                <c:pt idx="101">
                  <c:v>78</c:v>
                </c:pt>
                <c:pt idx="102">
                  <c:v>78</c:v>
                </c:pt>
                <c:pt idx="103">
                  <c:v>78</c:v>
                </c:pt>
                <c:pt idx="104">
                  <c:v>78</c:v>
                </c:pt>
                <c:pt idx="105">
                  <c:v>78</c:v>
                </c:pt>
                <c:pt idx="106">
                  <c:v>78</c:v>
                </c:pt>
                <c:pt idx="107">
                  <c:v>78</c:v>
                </c:pt>
                <c:pt idx="108">
                  <c:v>78</c:v>
                </c:pt>
                <c:pt idx="109">
                  <c:v>78</c:v>
                </c:pt>
                <c:pt idx="110">
                  <c:v>78</c:v>
                </c:pt>
                <c:pt idx="111">
                  <c:v>78</c:v>
                </c:pt>
                <c:pt idx="112">
                  <c:v>78</c:v>
                </c:pt>
                <c:pt idx="113">
                  <c:v>78</c:v>
                </c:pt>
                <c:pt idx="114">
                  <c:v>78</c:v>
                </c:pt>
                <c:pt idx="115">
                  <c:v>78</c:v>
                </c:pt>
                <c:pt idx="116">
                  <c:v>78</c:v>
                </c:pt>
                <c:pt idx="117">
                  <c:v>78</c:v>
                </c:pt>
                <c:pt idx="118">
                  <c:v>78</c:v>
                </c:pt>
                <c:pt idx="119">
                  <c:v>78</c:v>
                </c:pt>
                <c:pt idx="120">
                  <c:v>78</c:v>
                </c:pt>
                <c:pt idx="121">
                  <c:v>78</c:v>
                </c:pt>
                <c:pt idx="122">
                  <c:v>78</c:v>
                </c:pt>
                <c:pt idx="123">
                  <c:v>78</c:v>
                </c:pt>
                <c:pt idx="124">
                  <c:v>78</c:v>
                </c:pt>
                <c:pt idx="125">
                  <c:v>78</c:v>
                </c:pt>
                <c:pt idx="126">
                  <c:v>78</c:v>
                </c:pt>
                <c:pt idx="127">
                  <c:v>78</c:v>
                </c:pt>
                <c:pt idx="128">
                  <c:v>78</c:v>
                </c:pt>
                <c:pt idx="129">
                  <c:v>78</c:v>
                </c:pt>
                <c:pt idx="130">
                  <c:v>78</c:v>
                </c:pt>
                <c:pt idx="131">
                  <c:v>78</c:v>
                </c:pt>
                <c:pt idx="132">
                  <c:v>78</c:v>
                </c:pt>
                <c:pt idx="133">
                  <c:v>78</c:v>
                </c:pt>
                <c:pt idx="134">
                  <c:v>78</c:v>
                </c:pt>
                <c:pt idx="135">
                  <c:v>78</c:v>
                </c:pt>
                <c:pt idx="136">
                  <c:v>78</c:v>
                </c:pt>
                <c:pt idx="137">
                  <c:v>78</c:v>
                </c:pt>
                <c:pt idx="138">
                  <c:v>78</c:v>
                </c:pt>
                <c:pt idx="139">
                  <c:v>78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BB-4F30-BD85-C4DCB5AEA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27680"/>
        <c:axId val="125133568"/>
      </c:lineChart>
      <c:catAx>
        <c:axId val="125127680"/>
        <c:scaling>
          <c:orientation val="minMax"/>
        </c:scaling>
        <c:delete val="0"/>
        <c:axPos val="b"/>
        <c:numFmt formatCode="h:mm;@" sourceLinked="1"/>
        <c:majorTickMark val="none"/>
        <c:minorTickMark val="none"/>
        <c:tickLblPos val="nextTo"/>
        <c:crossAx val="125133568"/>
        <c:crosses val="autoZero"/>
        <c:auto val="1"/>
        <c:lblAlgn val="ctr"/>
        <c:lblOffset val="100"/>
        <c:noMultiLvlLbl val="0"/>
      </c:catAx>
      <c:valAx>
        <c:axId val="125133568"/>
        <c:scaling>
          <c:orientation val="minMax"/>
          <c:max val="9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5127680"/>
        <c:crosses val="autoZero"/>
        <c:crossBetween val="between"/>
        <c:majorUnit val="5"/>
      </c:valAx>
      <c:valAx>
        <c:axId val="125135104"/>
        <c:scaling>
          <c:orientation val="minMax"/>
          <c:max val="90"/>
        </c:scaling>
        <c:delete val="0"/>
        <c:axPos val="r"/>
        <c:numFmt formatCode="General" sourceLinked="1"/>
        <c:majorTickMark val="out"/>
        <c:minorTickMark val="none"/>
        <c:tickLblPos val="nextTo"/>
        <c:crossAx val="125136896"/>
        <c:crosses val="max"/>
        <c:crossBetween val="between"/>
        <c:majorUnit val="5"/>
      </c:valAx>
      <c:catAx>
        <c:axId val="125136896"/>
        <c:scaling>
          <c:orientation val="minMax"/>
        </c:scaling>
        <c:delete val="1"/>
        <c:axPos val="b"/>
        <c:numFmt formatCode="h:mm;@" sourceLinked="1"/>
        <c:majorTickMark val="out"/>
        <c:minorTickMark val="none"/>
        <c:tickLblPos val="nextTo"/>
        <c:crossAx val="12513510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</xdr:row>
      <xdr:rowOff>142875</xdr:rowOff>
    </xdr:from>
    <xdr:to>
      <xdr:col>25</xdr:col>
      <xdr:colOff>380999</xdr:colOff>
      <xdr:row>35</xdr:row>
      <xdr:rowOff>38100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0.01622</cdr:x>
      <cdr:y>0.01932</cdr:y>
    </cdr:from>
    <cdr:to>
      <cdr:x>0.15098</cdr:x>
      <cdr:y>0.11733</cdr:y>
    </cdr:to>
    <cdr:pic>
      <cdr:nvPicPr>
        <cdr:cNvPr id="72711" name="Picture 7">
          <a:extLst xmlns:a="http://schemas.openxmlformats.org/drawingml/2006/main">
            <a:ext uri="{FF2B5EF4-FFF2-40B4-BE49-F238E27FC236}">
              <a16:creationId xmlns:a16="http://schemas.microsoft.com/office/drawing/2014/main" id="{AF151A39-5BFE-439B-8AE6-93A10711FCB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5774" y="103789"/>
          <a:ext cx="1377276" cy="526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552450</xdr:colOff>
      <xdr:row>3</xdr:row>
      <xdr:rowOff>47625</xdr:rowOff>
    </xdr:from>
    <xdr:to>
      <xdr:col>29</xdr:col>
      <xdr:colOff>47625</xdr:colOff>
      <xdr:row>34</xdr:row>
      <xdr:rowOff>123824</xdr:rowOff>
    </xdr:to>
    <xdr:graphicFrame macro="">
      <xdr:nvGraphicFramePr>
        <xdr:cNvPr id="93213" name="Graphique 2">
          <a:extLst>
            <a:ext uri="{FF2B5EF4-FFF2-40B4-BE49-F238E27FC236}">
              <a16:creationId xmlns:a16="http://schemas.microsoft.com/office/drawing/2014/main" id="{00000000-0008-0000-0500-00001D6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0.01234</cdr:x>
      <cdr:y>0.0193</cdr:y>
    </cdr:from>
    <cdr:to>
      <cdr:x>0.14603</cdr:x>
      <cdr:y>0.1271</cdr:y>
    </cdr:to>
    <cdr:pic>
      <cdr:nvPicPr>
        <cdr:cNvPr id="97287" name="Picture 7">
          <a:extLst xmlns:a="http://schemas.openxmlformats.org/drawingml/2006/main">
            <a:ext uri="{FF2B5EF4-FFF2-40B4-BE49-F238E27FC236}">
              <a16:creationId xmlns:a16="http://schemas.microsoft.com/office/drawing/2014/main" id="{A9B981E1-DB39-4B4F-ADF2-B1D18CB9FCD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8235" y="98350"/>
          <a:ext cx="1389309" cy="54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</xdr:row>
      <xdr:rowOff>133350</xdr:rowOff>
    </xdr:from>
    <xdr:to>
      <xdr:col>21</xdr:col>
      <xdr:colOff>200025</xdr:colOff>
      <xdr:row>33</xdr:row>
      <xdr:rowOff>152400</xdr:rowOff>
    </xdr:to>
    <xdr:graphicFrame macro="">
      <xdr:nvGraphicFramePr>
        <xdr:cNvPr id="153624" name="Graphique 1">
          <a:extLst>
            <a:ext uri="{FF2B5EF4-FFF2-40B4-BE49-F238E27FC236}">
              <a16:creationId xmlns:a16="http://schemas.microsoft.com/office/drawing/2014/main" id="{00000000-0008-0000-0600-0000185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0.00848</cdr:x>
      <cdr:y>0.02284</cdr:y>
    </cdr:from>
    <cdr:to>
      <cdr:x>0.12675</cdr:x>
      <cdr:y>0.13588</cdr:y>
    </cdr:to>
    <cdr:pic>
      <cdr:nvPicPr>
        <cdr:cNvPr id="129027" name="Picture 3">
          <a:extLst xmlns:a="http://schemas.openxmlformats.org/drawingml/2006/main">
            <a:ext uri="{FF2B5EF4-FFF2-40B4-BE49-F238E27FC236}">
              <a16:creationId xmlns:a16="http://schemas.microsoft.com/office/drawing/2014/main" id="{1601786E-C0EC-439A-8206-02B1379E1E5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2403" y="118784"/>
          <a:ext cx="1288722" cy="587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342900</xdr:colOff>
      <xdr:row>2</xdr:row>
      <xdr:rowOff>85730</xdr:rowOff>
    </xdr:from>
    <xdr:to>
      <xdr:col>23</xdr:col>
      <xdr:colOff>257175</xdr:colOff>
      <xdr:row>29</xdr:row>
      <xdr:rowOff>123824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342900</xdr:colOff>
      <xdr:row>2</xdr:row>
      <xdr:rowOff>85730</xdr:rowOff>
    </xdr:from>
    <xdr:to>
      <xdr:col>23</xdr:col>
      <xdr:colOff>257175</xdr:colOff>
      <xdr:row>29</xdr:row>
      <xdr:rowOff>123824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1</xdr:row>
      <xdr:rowOff>76200</xdr:rowOff>
    </xdr:from>
    <xdr:to>
      <xdr:col>68</xdr:col>
      <xdr:colOff>19050</xdr:colOff>
      <xdr:row>29</xdr:row>
      <xdr:rowOff>133350</xdr:rowOff>
    </xdr:to>
    <xdr:graphicFrame macro="">
      <xdr:nvGraphicFramePr>
        <xdr:cNvPr id="2" name="Graphique 6">
          <a:extLst>
            <a:ext uri="{FF2B5EF4-FFF2-40B4-BE49-F238E27FC236}">
              <a16:creationId xmlns:a16="http://schemas.microsoft.com/office/drawing/2014/main" id="{B403226F-7CC4-4E21-85DE-F1EE7FF7C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0.04955</cdr:x>
      <cdr:y>0.45757</cdr:y>
    </cdr:from>
    <cdr:to>
      <cdr:x>0.49443</cdr:x>
      <cdr:y>0.46089</cdr:y>
    </cdr:to>
    <cdr:sp macro="" textlink="">
      <cdr:nvSpPr>
        <cdr:cNvPr id="25601" name="Line 10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50782" y="2362227"/>
          <a:ext cx="4945141" cy="1714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/>
          <a:tailEnd/>
        </a:ln>
        <a:effectLst xmlns:a="http://schemas.openxmlformats.org/drawingml/2006/main"/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0.01517</cdr:x>
      <cdr:y>0.02428</cdr:y>
    </cdr:from>
    <cdr:to>
      <cdr:x>0.15451</cdr:x>
      <cdr:y>0.1494</cdr:y>
    </cdr:to>
    <cdr:pic>
      <cdr:nvPicPr>
        <cdr:cNvPr id="25610" name="Picture 1034">
          <a:extLst xmlns:a="http://schemas.openxmlformats.org/drawingml/2006/main">
            <a:ext uri="{FF2B5EF4-FFF2-40B4-BE49-F238E27FC236}">
              <a16:creationId xmlns:a16="http://schemas.microsoft.com/office/drawing/2014/main" id="{4DE72A21-1232-4C08-890B-7A5ACF26269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4230" y="123959"/>
          <a:ext cx="1692195" cy="638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0.52471</cdr:x>
      <cdr:y>0.23247</cdr:y>
    </cdr:from>
    <cdr:to>
      <cdr:x>0.81834</cdr:x>
      <cdr:y>0.23512</cdr:y>
    </cdr:to>
    <cdr:sp macro="" textlink="">
      <cdr:nvSpPr>
        <cdr:cNvPr id="10" name="Line 1026">
          <a:extLst xmlns:a="http://schemas.openxmlformats.org/drawingml/2006/main">
            <a:ext uri="{FF2B5EF4-FFF2-40B4-BE49-F238E27FC236}">
              <a16:creationId xmlns:a16="http://schemas.microsoft.com/office/drawing/2014/main" id="{D0C01C5B-444E-4FE6-B4A3-629C3F7988C4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832464" y="1200162"/>
          <a:ext cx="3263895" cy="1368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/>
          <a:tailEnd/>
        </a:ln>
        <a:effectLst xmlns:a="http://schemas.openxmlformats.org/drawingml/2006/main"/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0.82434</cdr:x>
      <cdr:y>0.45621</cdr:y>
    </cdr:from>
    <cdr:to>
      <cdr:x>0.98074</cdr:x>
      <cdr:y>0.45756</cdr:y>
    </cdr:to>
    <cdr:sp macro="" textlink="">
      <cdr:nvSpPr>
        <cdr:cNvPr id="11" name="Line 1025">
          <a:extLst xmlns:a="http://schemas.openxmlformats.org/drawingml/2006/main">
            <a:ext uri="{FF2B5EF4-FFF2-40B4-BE49-F238E27FC236}">
              <a16:creationId xmlns:a16="http://schemas.microsoft.com/office/drawing/2014/main" id="{75C16DFD-E7D9-4A8B-B586-98B6A38085EE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9163061" y="2355206"/>
          <a:ext cx="1738492" cy="696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/>
          <a:tailEnd/>
        </a:ln>
        <a:effectLst xmlns:a="http://schemas.openxmlformats.org/drawingml/2006/main"/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1</xdr:row>
      <xdr:rowOff>76200</xdr:rowOff>
    </xdr:from>
    <xdr:to>
      <xdr:col>68</xdr:col>
      <xdr:colOff>19050</xdr:colOff>
      <xdr:row>29</xdr:row>
      <xdr:rowOff>133350</xdr:rowOff>
    </xdr:to>
    <xdr:graphicFrame macro="">
      <xdr:nvGraphicFramePr>
        <xdr:cNvPr id="2" name="Graphique 6">
          <a:extLst>
            <a:ext uri="{FF2B5EF4-FFF2-40B4-BE49-F238E27FC236}">
              <a16:creationId xmlns:a16="http://schemas.microsoft.com/office/drawing/2014/main" id="{5161AAE3-7468-44CD-BA8B-2CCC9C9793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0.01156</cdr:x>
      <cdr:y>0.02356</cdr:y>
    </cdr:from>
    <cdr:to>
      <cdr:x>0.14013</cdr:x>
      <cdr:y>0.14531</cdr:y>
    </cdr:to>
    <cdr:pic>
      <cdr:nvPicPr>
        <cdr:cNvPr id="11287" name="Picture 23">
          <a:extLst xmlns:a="http://schemas.openxmlformats.org/drawingml/2006/main">
            <a:ext uri="{FF2B5EF4-FFF2-40B4-BE49-F238E27FC236}">
              <a16:creationId xmlns:a16="http://schemas.microsoft.com/office/drawing/2014/main" id="{EE80343D-5845-478D-B607-C593D0EE7DA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5504" y="123425"/>
          <a:ext cx="1284671" cy="637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0.79119</cdr:x>
      <cdr:y>0.03526</cdr:y>
    </cdr:from>
    <cdr:to>
      <cdr:x>0.99481</cdr:x>
      <cdr:y>0.13782</cdr:y>
    </cdr:to>
    <cdr:sp macro="" textlink="">
      <cdr:nvSpPr>
        <cdr:cNvPr id="4" name="AutoShape 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2043" y="209551"/>
          <a:ext cx="1722259" cy="609599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chemeClr val="tx2">
              <a:lumMod val="60000"/>
              <a:lumOff val="40000"/>
            </a:schemeClr>
          </a:solidFill>
        </a:ln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1" i="0" u="sng" strike="noStrike" baseline="0">
              <a:solidFill>
                <a:srgbClr val="0070C0"/>
              </a:solidFill>
              <a:latin typeface="+mn-lt"/>
              <a:cs typeface="Arial"/>
            </a:rPr>
            <a:t>Night Operation Restrictions</a:t>
          </a:r>
          <a:endParaRPr lang="fr-FR" sz="1000" b="1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70C0"/>
              </a:solidFill>
              <a:latin typeface="+mn-lt"/>
              <a:cs typeface="Arial"/>
            </a:rPr>
            <a:t>between 2230 and 329 utc</a:t>
          </a:r>
          <a:endParaRPr lang="fr-FR" sz="1000" b="0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fr-FR">
            <a:solidFill>
              <a:srgbClr val="0070C0"/>
            </a:solidFill>
            <a:latin typeface="+mn-lt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0.04355</cdr:x>
      <cdr:y>0.46481</cdr:y>
    </cdr:from>
    <cdr:to>
      <cdr:x>0.21508</cdr:x>
      <cdr:y>0.46629</cdr:y>
    </cdr:to>
    <cdr:sp macro="" textlink="">
      <cdr:nvSpPr>
        <cdr:cNvPr id="25601" name="Line 10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84133" y="2390775"/>
          <a:ext cx="1906642" cy="756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/>
          <a:tailEnd/>
        </a:ln>
        <a:effectLst xmlns:a="http://schemas.openxmlformats.org/drawingml/2006/main"/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0.24593</cdr:x>
      <cdr:y>0.35926</cdr:y>
    </cdr:from>
    <cdr:to>
      <cdr:x>0.5964</cdr:x>
      <cdr:y>0.36111</cdr:y>
    </cdr:to>
    <cdr:sp macro="" textlink="">
      <cdr:nvSpPr>
        <cdr:cNvPr id="25602" name="Line 10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33675" y="1847849"/>
          <a:ext cx="3895725" cy="95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/>
          <a:tailEnd/>
        </a:ln>
        <a:effectLst xmlns:a="http://schemas.openxmlformats.org/drawingml/2006/main"/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0.01517</cdr:x>
      <cdr:y>0.02428</cdr:y>
    </cdr:from>
    <cdr:to>
      <cdr:x>0.15451</cdr:x>
      <cdr:y>0.1494</cdr:y>
    </cdr:to>
    <cdr:pic>
      <cdr:nvPicPr>
        <cdr:cNvPr id="25610" name="Picture 1034">
          <a:extLst xmlns:a="http://schemas.openxmlformats.org/drawingml/2006/main">
            <a:ext uri="{FF2B5EF4-FFF2-40B4-BE49-F238E27FC236}">
              <a16:creationId xmlns:a16="http://schemas.microsoft.com/office/drawing/2014/main" id="{4DE72A21-1232-4C08-890B-7A5ACF26269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4230" y="123959"/>
          <a:ext cx="1692195" cy="638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0.62468</cdr:x>
      <cdr:y>0.4653</cdr:y>
    </cdr:from>
    <cdr:to>
      <cdr:x>0.97216</cdr:x>
      <cdr:y>0.46852</cdr:y>
    </cdr:to>
    <cdr:sp macro="" textlink="">
      <cdr:nvSpPr>
        <cdr:cNvPr id="11" name="Line 1025">
          <a:extLst xmlns:a="http://schemas.openxmlformats.org/drawingml/2006/main">
            <a:ext uri="{FF2B5EF4-FFF2-40B4-BE49-F238E27FC236}">
              <a16:creationId xmlns:a16="http://schemas.microsoft.com/office/drawing/2014/main" id="{75C16DFD-E7D9-4A8B-B586-98B6A38085EE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943725" y="2393271"/>
          <a:ext cx="3862490" cy="1655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/>
          <a:tailEnd/>
        </a:ln>
        <a:effectLst xmlns:a="http://schemas.openxmlformats.org/drawingml/2006/main"/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2</xdr:row>
      <xdr:rowOff>104775</xdr:rowOff>
    </xdr:from>
    <xdr:to>
      <xdr:col>25</xdr:col>
      <xdr:colOff>361949</xdr:colOff>
      <xdr:row>36</xdr:row>
      <xdr:rowOff>28575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0.01156</cdr:x>
      <cdr:y>0.02356</cdr:y>
    </cdr:from>
    <cdr:to>
      <cdr:x>0.16199</cdr:x>
      <cdr:y>0.14531</cdr:y>
    </cdr:to>
    <cdr:pic>
      <cdr:nvPicPr>
        <cdr:cNvPr id="11287" name="Picture 23">
          <a:extLst xmlns:a="http://schemas.openxmlformats.org/drawingml/2006/main">
            <a:ext uri="{FF2B5EF4-FFF2-40B4-BE49-F238E27FC236}">
              <a16:creationId xmlns:a16="http://schemas.microsoft.com/office/drawing/2014/main" id="{AAE29A2C-9B7A-4B1C-9A74-B4572E8C570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6035" y="123425"/>
          <a:ext cx="1379865" cy="637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0.77716</cdr:x>
      <cdr:y>0.06424</cdr:y>
    </cdr:from>
    <cdr:to>
      <cdr:x>0.98055</cdr:x>
      <cdr:y>0.15697</cdr:y>
    </cdr:to>
    <cdr:sp macro="" textlink="">
      <cdr:nvSpPr>
        <cdr:cNvPr id="4" name="AutoShape 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2575" y="336550"/>
          <a:ext cx="1735811" cy="485789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9525">
          <a:solidFill>
            <a:schemeClr val="tx2">
              <a:lumMod val="60000"/>
              <a:lumOff val="40000"/>
            </a:schemeClr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366FF" mc:Ignorable="a14" a14:legacySpreadsheetColorIndex="48"/>
              </a:solidFill>
            </a14:hiddenFill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1" i="0" u="sng" strike="noStrike" baseline="0">
              <a:solidFill>
                <a:srgbClr val="0070C0"/>
              </a:solidFill>
              <a:latin typeface="+mn-lt"/>
              <a:cs typeface="Arial"/>
            </a:rPr>
            <a:t>Night Operation Restrictions</a:t>
          </a:r>
          <a:endParaRPr lang="fr-FR" sz="1000" b="1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70C0"/>
              </a:solidFill>
              <a:latin typeface="+mn-lt"/>
              <a:cs typeface="Arial"/>
            </a:rPr>
            <a:t>between 2200 and 259 utc</a:t>
          </a:r>
          <a:endParaRPr lang="fr-FR" sz="1000" b="0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fr-FR">
            <a:solidFill>
              <a:srgbClr val="0070C0"/>
            </a:solidFill>
            <a:latin typeface="+mn-lt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714375</xdr:colOff>
      <xdr:row>2</xdr:row>
      <xdr:rowOff>104774</xdr:rowOff>
    </xdr:from>
    <xdr:to>
      <xdr:col>27</xdr:col>
      <xdr:colOff>609600</xdr:colOff>
      <xdr:row>35</xdr:row>
      <xdr:rowOff>47624</xdr:rowOff>
    </xdr:to>
    <xdr:graphicFrame macro="">
      <xdr:nvGraphicFramePr>
        <xdr:cNvPr id="3102" name="Graphique 2">
          <a:extLs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0.01156</cdr:x>
      <cdr:y>0.02356</cdr:y>
    </cdr:from>
    <cdr:to>
      <cdr:x>0.15964</cdr:x>
      <cdr:y>0.14531</cdr:y>
    </cdr:to>
    <cdr:pic>
      <cdr:nvPicPr>
        <cdr:cNvPr id="11287" name="Picture 23">
          <a:extLst xmlns:a="http://schemas.openxmlformats.org/drawingml/2006/main">
            <a:ext uri="{FF2B5EF4-FFF2-40B4-BE49-F238E27FC236}">
              <a16:creationId xmlns:a16="http://schemas.microsoft.com/office/drawing/2014/main" id="{B916F1F8-9781-4A12-A520-4D378CE1FF7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2772" y="124547"/>
          <a:ext cx="1572678" cy="643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0.76372</cdr:x>
      <cdr:y>0.03269</cdr:y>
    </cdr:from>
    <cdr:to>
      <cdr:x>0.98068</cdr:x>
      <cdr:y>0.15166</cdr:y>
    </cdr:to>
    <cdr:sp macro="" textlink="">
      <cdr:nvSpPr>
        <cdr:cNvPr id="4" name="AutoShape 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70675" y="193675"/>
          <a:ext cx="1895021" cy="70484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9525">
          <a:solidFill>
            <a:schemeClr val="tx2">
              <a:lumMod val="60000"/>
              <a:lumOff val="40000"/>
            </a:schemeClr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366FF" mc:Ignorable="a14" a14:legacySpreadsheetColorIndex="48"/>
              </a:solidFill>
            </a14:hiddenFill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1" i="0" u="sng" strike="noStrike" baseline="0">
              <a:solidFill>
                <a:srgbClr val="0070C0"/>
              </a:solidFill>
              <a:latin typeface="+mn-lt"/>
              <a:cs typeface="Arial"/>
            </a:rPr>
            <a:t>Night Operation Restrictions</a:t>
          </a:r>
          <a:endParaRPr lang="fr-FR" sz="1000" b="1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70C0"/>
              </a:solidFill>
              <a:latin typeface="+mn-lt"/>
              <a:cs typeface="Arial"/>
            </a:rPr>
            <a:t>Dep between 2200 and 259 utc</a:t>
          </a:r>
          <a:endParaRPr lang="fr-FR" sz="1000" b="0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Arr between 2230 and 329 utc</a:t>
          </a:r>
          <a:endParaRPr lang="fr-FR">
            <a:solidFill>
              <a:srgbClr val="0070C0"/>
            </a:solidFill>
            <a:effectLst/>
          </a:endParaRPr>
        </a:p>
        <a:p xmlns:a="http://schemas.openxmlformats.org/drawingml/2006/main">
          <a:pPr algn="ctr" rtl="0">
            <a:defRPr sz="1000"/>
          </a:pPr>
          <a:endParaRPr lang="fr-FR">
            <a:solidFill>
              <a:srgbClr val="0070C0"/>
            </a:solidFill>
            <a:latin typeface="+mn-lt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1</xdr:row>
      <xdr:rowOff>123825</xdr:rowOff>
    </xdr:from>
    <xdr:to>
      <xdr:col>21</xdr:col>
      <xdr:colOff>400050</xdr:colOff>
      <xdr:row>36</xdr:row>
      <xdr:rowOff>85724</xdr:rowOff>
    </xdr:to>
    <xdr:graphicFrame macro="">
      <xdr:nvGraphicFramePr>
        <xdr:cNvPr id="128028" name="Graphique 1">
          <a:extLst>
            <a:ext uri="{FF2B5EF4-FFF2-40B4-BE49-F238E27FC236}">
              <a16:creationId xmlns:a16="http://schemas.microsoft.com/office/drawing/2014/main" id="{00000000-0008-0000-0300-00001CF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0.00848</cdr:x>
      <cdr:y>0.02284</cdr:y>
    </cdr:from>
    <cdr:to>
      <cdr:x>0.12758</cdr:x>
      <cdr:y>0.12343</cdr:y>
    </cdr:to>
    <cdr:pic>
      <cdr:nvPicPr>
        <cdr:cNvPr id="129027" name="Picture 3">
          <a:extLst xmlns:a="http://schemas.openxmlformats.org/drawingml/2006/main">
            <a:ext uri="{FF2B5EF4-FFF2-40B4-BE49-F238E27FC236}">
              <a16:creationId xmlns:a16="http://schemas.microsoft.com/office/drawing/2014/main" id="{F9A1245F-E7F7-4678-AD9D-EAC7153D39A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307" y="128573"/>
          <a:ext cx="1155943" cy="5662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3</xdr:row>
      <xdr:rowOff>9525</xdr:rowOff>
    </xdr:from>
    <xdr:to>
      <xdr:col>24</xdr:col>
      <xdr:colOff>666750</xdr:colOff>
      <xdr:row>36</xdr:row>
      <xdr:rowOff>38100</xdr:rowOff>
    </xdr:to>
    <xdr:graphicFrame macro="">
      <xdr:nvGraphicFramePr>
        <xdr:cNvPr id="71708" name="Graphique 1">
          <a:extLst>
            <a:ext uri="{FF2B5EF4-FFF2-40B4-BE49-F238E27FC236}">
              <a16:creationId xmlns:a16="http://schemas.microsoft.com/office/drawing/2014/main" id="{00000000-0008-0000-0400-00001C1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Q26"/>
  <sheetViews>
    <sheetView showGridLines="0" tabSelected="1" workbookViewId="0">
      <pane ySplit="2" topLeftCell="A3" activePane="bottomLeft" state="frozen"/>
      <selection pane="bottomLeft" activeCell="O2" sqref="O2"/>
    </sheetView>
  </sheetViews>
  <sheetFormatPr baseColWidth="10" defaultColWidth="10.85546875" defaultRowHeight="12.75" x14ac:dyDescent="0.2"/>
  <cols>
    <col min="1" max="1" width="5" style="17" bestFit="1" customWidth="1"/>
    <col min="2" max="8" width="3.28515625" style="17" bestFit="1" customWidth="1"/>
    <col min="9" max="9" width="3.28515625" style="26" bestFit="1" customWidth="1"/>
    <col min="10" max="10" width="3.28515625" style="17" bestFit="1" customWidth="1"/>
    <col min="11" max="11" width="4" style="17" bestFit="1" customWidth="1"/>
    <col min="12" max="12" width="5.28515625" style="17" bestFit="1" customWidth="1"/>
    <col min="13" max="13" width="13.7109375" style="17" bestFit="1" customWidth="1"/>
    <col min="14" max="16" width="10.85546875" style="17"/>
    <col min="17" max="17" width="18.7109375" style="17" customWidth="1"/>
    <col min="18" max="16384" width="10.85546875" style="17"/>
  </cols>
  <sheetData>
    <row r="1" spans="1:17" s="10" customFormat="1" ht="21" x14ac:dyDescent="0.35">
      <c r="A1" s="11" t="s">
        <v>53</v>
      </c>
      <c r="D1" s="12"/>
      <c r="I1" s="27"/>
      <c r="O1" s="10" t="s">
        <v>67</v>
      </c>
      <c r="Q1" s="15" t="s">
        <v>56</v>
      </c>
    </row>
    <row r="2" spans="1:17" s="54" customFormat="1" ht="84.75" x14ac:dyDescent="0.2">
      <c r="A2" s="53" t="s">
        <v>0</v>
      </c>
      <c r="B2" s="54" t="s">
        <v>1</v>
      </c>
      <c r="C2" s="54" t="s">
        <v>2</v>
      </c>
      <c r="D2" s="54" t="s">
        <v>3</v>
      </c>
      <c r="E2" s="54" t="s">
        <v>4</v>
      </c>
      <c r="F2" s="54" t="s">
        <v>5</v>
      </c>
      <c r="G2" s="54" t="s">
        <v>6</v>
      </c>
      <c r="H2" s="54" t="s">
        <v>7</v>
      </c>
      <c r="I2" s="55" t="s">
        <v>65</v>
      </c>
      <c r="J2" s="54" t="s">
        <v>66</v>
      </c>
      <c r="K2" s="56" t="s">
        <v>9</v>
      </c>
      <c r="L2" s="54" t="s">
        <v>8</v>
      </c>
    </row>
    <row r="3" spans="1:17" x14ac:dyDescent="0.2">
      <c r="A3" s="46" t="s">
        <v>24</v>
      </c>
      <c r="B3" s="75">
        <v>0</v>
      </c>
      <c r="C3" s="75">
        <v>0</v>
      </c>
      <c r="D3" s="75">
        <v>0</v>
      </c>
      <c r="E3" s="75">
        <v>0</v>
      </c>
      <c r="F3" s="75">
        <v>0</v>
      </c>
      <c r="G3" s="75">
        <v>0</v>
      </c>
      <c r="H3" s="75">
        <v>1</v>
      </c>
      <c r="I3" s="29">
        <v>20</v>
      </c>
      <c r="J3" s="17">
        <f t="shared" ref="J3:J8" si="0">MAX(B3:H3)</f>
        <v>1</v>
      </c>
      <c r="K3" s="20">
        <f t="shared" ref="K3:K26" si="1">+I3-J3</f>
        <v>19</v>
      </c>
      <c r="L3" s="21">
        <f t="shared" ref="L3:L26" si="2">+J3/I3</f>
        <v>0.05</v>
      </c>
    </row>
    <row r="4" spans="1:17" x14ac:dyDescent="0.2">
      <c r="A4" s="46" t="s">
        <v>25</v>
      </c>
      <c r="B4" s="75">
        <v>1</v>
      </c>
      <c r="C4" s="75">
        <v>3</v>
      </c>
      <c r="D4" s="75">
        <v>3</v>
      </c>
      <c r="E4" s="75">
        <v>3</v>
      </c>
      <c r="F4" s="75">
        <v>3</v>
      </c>
      <c r="G4" s="75">
        <v>2</v>
      </c>
      <c r="H4" s="75">
        <v>3</v>
      </c>
      <c r="I4" s="29">
        <v>20</v>
      </c>
      <c r="J4" s="17">
        <f t="shared" si="0"/>
        <v>3</v>
      </c>
      <c r="K4" s="20">
        <f t="shared" si="1"/>
        <v>17</v>
      </c>
      <c r="L4" s="21">
        <f t="shared" si="2"/>
        <v>0.15</v>
      </c>
    </row>
    <row r="5" spans="1:17" x14ac:dyDescent="0.2">
      <c r="A5" s="46" t="s">
        <v>26</v>
      </c>
      <c r="B5" s="75">
        <v>1</v>
      </c>
      <c r="C5" s="75">
        <v>4</v>
      </c>
      <c r="D5" s="75">
        <v>5</v>
      </c>
      <c r="E5" s="75">
        <v>5</v>
      </c>
      <c r="F5" s="75">
        <v>5</v>
      </c>
      <c r="G5" s="75">
        <v>2</v>
      </c>
      <c r="H5" s="75">
        <v>1</v>
      </c>
      <c r="I5" s="29">
        <v>20</v>
      </c>
      <c r="J5" s="17">
        <f t="shared" si="0"/>
        <v>5</v>
      </c>
      <c r="K5" s="20">
        <f t="shared" si="1"/>
        <v>15</v>
      </c>
      <c r="L5" s="21">
        <f t="shared" si="2"/>
        <v>0.25</v>
      </c>
    </row>
    <row r="6" spans="1:17" x14ac:dyDescent="0.2">
      <c r="A6" s="46" t="s">
        <v>27</v>
      </c>
      <c r="B6" s="75">
        <v>13</v>
      </c>
      <c r="C6" s="75">
        <v>15</v>
      </c>
      <c r="D6" s="75">
        <v>17</v>
      </c>
      <c r="E6" s="75">
        <v>15</v>
      </c>
      <c r="F6" s="75">
        <v>16</v>
      </c>
      <c r="G6" s="75">
        <v>14</v>
      </c>
      <c r="H6" s="75">
        <v>15</v>
      </c>
      <c r="I6" s="29">
        <v>30</v>
      </c>
      <c r="J6" s="17">
        <f t="shared" si="0"/>
        <v>17</v>
      </c>
      <c r="K6" s="20">
        <f t="shared" si="1"/>
        <v>13</v>
      </c>
      <c r="L6" s="21">
        <f t="shared" si="2"/>
        <v>0.56666666666666665</v>
      </c>
    </row>
    <row r="7" spans="1:17" x14ac:dyDescent="0.2">
      <c r="A7" s="46" t="s">
        <v>28</v>
      </c>
      <c r="B7" s="75">
        <v>30</v>
      </c>
      <c r="C7" s="75">
        <v>31</v>
      </c>
      <c r="D7" s="75">
        <v>33</v>
      </c>
      <c r="E7" s="75">
        <v>32</v>
      </c>
      <c r="F7" s="75">
        <v>33</v>
      </c>
      <c r="G7" s="75">
        <v>37</v>
      </c>
      <c r="H7" s="75">
        <v>36</v>
      </c>
      <c r="I7" s="29">
        <v>41</v>
      </c>
      <c r="J7" s="17">
        <f t="shared" si="0"/>
        <v>37</v>
      </c>
      <c r="K7" s="20">
        <f t="shared" si="1"/>
        <v>4</v>
      </c>
      <c r="L7" s="21">
        <f t="shared" si="2"/>
        <v>0.90243902439024393</v>
      </c>
    </row>
    <row r="8" spans="1:17" x14ac:dyDescent="0.2">
      <c r="A8" s="46" t="s">
        <v>29</v>
      </c>
      <c r="B8" s="75">
        <v>50</v>
      </c>
      <c r="C8" s="75">
        <v>50</v>
      </c>
      <c r="D8" s="75">
        <v>50</v>
      </c>
      <c r="E8" s="75">
        <v>50</v>
      </c>
      <c r="F8" s="75">
        <v>50</v>
      </c>
      <c r="G8" s="75">
        <v>50</v>
      </c>
      <c r="H8" s="75">
        <v>50</v>
      </c>
      <c r="I8" s="29">
        <v>50</v>
      </c>
      <c r="J8" s="17">
        <f t="shared" si="0"/>
        <v>50</v>
      </c>
      <c r="K8" s="20">
        <f t="shared" si="1"/>
        <v>0</v>
      </c>
      <c r="L8" s="21">
        <f t="shared" si="2"/>
        <v>1</v>
      </c>
    </row>
    <row r="9" spans="1:17" x14ac:dyDescent="0.2">
      <c r="A9" s="46" t="s">
        <v>30</v>
      </c>
      <c r="B9" s="75">
        <v>62</v>
      </c>
      <c r="C9" s="75">
        <v>62</v>
      </c>
      <c r="D9" s="75">
        <v>62</v>
      </c>
      <c r="E9" s="75">
        <v>62</v>
      </c>
      <c r="F9" s="75">
        <v>62</v>
      </c>
      <c r="G9" s="75">
        <v>62</v>
      </c>
      <c r="H9" s="75">
        <v>62</v>
      </c>
      <c r="I9" s="29">
        <v>62</v>
      </c>
      <c r="J9" s="17">
        <f t="shared" ref="J9:J26" si="3">MAX(B9:H9)</f>
        <v>62</v>
      </c>
      <c r="K9" s="20">
        <f t="shared" si="1"/>
        <v>0</v>
      </c>
      <c r="L9" s="21">
        <f t="shared" si="2"/>
        <v>1</v>
      </c>
    </row>
    <row r="10" spans="1:17" x14ac:dyDescent="0.2">
      <c r="A10" s="46" t="s">
        <v>31</v>
      </c>
      <c r="B10" s="75">
        <v>49</v>
      </c>
      <c r="C10" s="75">
        <v>49</v>
      </c>
      <c r="D10" s="75">
        <v>51</v>
      </c>
      <c r="E10" s="75">
        <v>50</v>
      </c>
      <c r="F10" s="75">
        <v>52</v>
      </c>
      <c r="G10" s="75">
        <v>48</v>
      </c>
      <c r="H10" s="75">
        <v>49</v>
      </c>
      <c r="I10" s="29">
        <v>62</v>
      </c>
      <c r="J10" s="17">
        <f t="shared" si="3"/>
        <v>52</v>
      </c>
      <c r="K10" s="20">
        <f t="shared" si="1"/>
        <v>10</v>
      </c>
      <c r="L10" s="21">
        <f t="shared" si="2"/>
        <v>0.83870967741935487</v>
      </c>
    </row>
    <row r="11" spans="1:17" x14ac:dyDescent="0.2">
      <c r="A11" s="46" t="s">
        <v>32</v>
      </c>
      <c r="B11" s="75">
        <v>44</v>
      </c>
      <c r="C11" s="75">
        <v>50</v>
      </c>
      <c r="D11" s="75">
        <v>43</v>
      </c>
      <c r="E11" s="75">
        <v>51</v>
      </c>
      <c r="F11" s="75">
        <v>49</v>
      </c>
      <c r="G11" s="75">
        <v>47</v>
      </c>
      <c r="H11" s="75">
        <v>45</v>
      </c>
      <c r="I11" s="29">
        <v>60</v>
      </c>
      <c r="J11" s="17">
        <f t="shared" si="3"/>
        <v>51</v>
      </c>
      <c r="K11" s="20">
        <f t="shared" si="1"/>
        <v>9</v>
      </c>
      <c r="L11" s="21">
        <f t="shared" si="2"/>
        <v>0.85</v>
      </c>
    </row>
    <row r="12" spans="1:17" x14ac:dyDescent="0.2">
      <c r="A12" s="46" t="s">
        <v>33</v>
      </c>
      <c r="B12" s="75">
        <v>61</v>
      </c>
      <c r="C12" s="75">
        <v>60</v>
      </c>
      <c r="D12" s="75">
        <v>60</v>
      </c>
      <c r="E12" s="75">
        <v>61</v>
      </c>
      <c r="F12" s="75">
        <v>61</v>
      </c>
      <c r="G12" s="75">
        <v>59</v>
      </c>
      <c r="H12" s="75">
        <v>61</v>
      </c>
      <c r="I12" s="29">
        <v>61</v>
      </c>
      <c r="J12" s="17">
        <f t="shared" si="3"/>
        <v>61</v>
      </c>
      <c r="K12" s="20">
        <f t="shared" si="1"/>
        <v>0</v>
      </c>
      <c r="L12" s="21">
        <f t="shared" si="2"/>
        <v>1</v>
      </c>
    </row>
    <row r="13" spans="1:17" x14ac:dyDescent="0.2">
      <c r="A13" s="46" t="s">
        <v>34</v>
      </c>
      <c r="B13" s="75">
        <v>42</v>
      </c>
      <c r="C13" s="75">
        <v>42</v>
      </c>
      <c r="D13" s="75">
        <v>39</v>
      </c>
      <c r="E13" s="75">
        <v>42</v>
      </c>
      <c r="F13" s="75">
        <v>42</v>
      </c>
      <c r="G13" s="75">
        <v>43</v>
      </c>
      <c r="H13" s="75">
        <v>38</v>
      </c>
      <c r="I13" s="29">
        <v>54</v>
      </c>
      <c r="J13" s="17">
        <f t="shared" si="3"/>
        <v>43</v>
      </c>
      <c r="K13" s="20">
        <f t="shared" si="1"/>
        <v>11</v>
      </c>
      <c r="L13" s="21">
        <f t="shared" si="2"/>
        <v>0.79629629629629628</v>
      </c>
    </row>
    <row r="14" spans="1:17" x14ac:dyDescent="0.2">
      <c r="A14" s="46" t="s">
        <v>35</v>
      </c>
      <c r="B14" s="75">
        <v>45</v>
      </c>
      <c r="C14" s="75">
        <v>41</v>
      </c>
      <c r="D14" s="75">
        <v>42</v>
      </c>
      <c r="E14" s="75">
        <v>46</v>
      </c>
      <c r="F14" s="75">
        <v>42</v>
      </c>
      <c r="G14" s="75">
        <v>43</v>
      </c>
      <c r="H14" s="75">
        <v>37</v>
      </c>
      <c r="I14" s="29">
        <v>55</v>
      </c>
      <c r="J14" s="17">
        <f t="shared" si="3"/>
        <v>46</v>
      </c>
      <c r="K14" s="20">
        <f t="shared" si="1"/>
        <v>9</v>
      </c>
      <c r="L14" s="21">
        <f t="shared" si="2"/>
        <v>0.83636363636363631</v>
      </c>
    </row>
    <row r="15" spans="1:17" x14ac:dyDescent="0.2">
      <c r="A15" s="46" t="s">
        <v>36</v>
      </c>
      <c r="B15" s="75">
        <v>47</v>
      </c>
      <c r="C15" s="75">
        <v>43</v>
      </c>
      <c r="D15" s="75">
        <v>44</v>
      </c>
      <c r="E15" s="75">
        <v>40</v>
      </c>
      <c r="F15" s="75">
        <v>46</v>
      </c>
      <c r="G15" s="75">
        <v>51</v>
      </c>
      <c r="H15" s="75">
        <v>43</v>
      </c>
      <c r="I15" s="29">
        <v>58</v>
      </c>
      <c r="J15" s="17">
        <f t="shared" si="3"/>
        <v>51</v>
      </c>
      <c r="K15" s="20">
        <f t="shared" si="1"/>
        <v>7</v>
      </c>
      <c r="L15" s="21">
        <f t="shared" si="2"/>
        <v>0.87931034482758619</v>
      </c>
    </row>
    <row r="16" spans="1:17" x14ac:dyDescent="0.2">
      <c r="A16" s="46" t="s">
        <v>37</v>
      </c>
      <c r="B16" s="75">
        <v>38</v>
      </c>
      <c r="C16" s="75">
        <v>39</v>
      </c>
      <c r="D16" s="75">
        <v>37</v>
      </c>
      <c r="E16" s="75">
        <v>38</v>
      </c>
      <c r="F16" s="75">
        <v>39</v>
      </c>
      <c r="G16" s="75">
        <v>35</v>
      </c>
      <c r="H16" s="75">
        <v>39</v>
      </c>
      <c r="I16" s="29">
        <v>56</v>
      </c>
      <c r="J16" s="17">
        <f t="shared" si="3"/>
        <v>39</v>
      </c>
      <c r="K16" s="20">
        <f t="shared" si="1"/>
        <v>17</v>
      </c>
      <c r="L16" s="21">
        <f t="shared" si="2"/>
        <v>0.6964285714285714</v>
      </c>
    </row>
    <row r="17" spans="1:12" x14ac:dyDescent="0.2">
      <c r="A17" s="46" t="s">
        <v>38</v>
      </c>
      <c r="B17" s="75">
        <v>35</v>
      </c>
      <c r="C17" s="75">
        <v>36</v>
      </c>
      <c r="D17" s="75">
        <v>35</v>
      </c>
      <c r="E17" s="75">
        <v>33</v>
      </c>
      <c r="F17" s="75">
        <v>38</v>
      </c>
      <c r="G17" s="75">
        <v>36</v>
      </c>
      <c r="H17" s="75">
        <v>34</v>
      </c>
      <c r="I17" s="29">
        <v>56</v>
      </c>
      <c r="J17" s="17">
        <f t="shared" si="3"/>
        <v>38</v>
      </c>
      <c r="K17" s="20">
        <f t="shared" si="1"/>
        <v>18</v>
      </c>
      <c r="L17" s="21">
        <f t="shared" si="2"/>
        <v>0.6785714285714286</v>
      </c>
    </row>
    <row r="18" spans="1:12" x14ac:dyDescent="0.2">
      <c r="A18" s="46" t="s">
        <v>39</v>
      </c>
      <c r="B18" s="75">
        <v>53</v>
      </c>
      <c r="C18" s="75">
        <v>46</v>
      </c>
      <c r="D18" s="75">
        <v>54</v>
      </c>
      <c r="E18" s="75">
        <v>54</v>
      </c>
      <c r="F18" s="75">
        <v>56</v>
      </c>
      <c r="G18" s="75">
        <v>43</v>
      </c>
      <c r="H18" s="75">
        <v>52</v>
      </c>
      <c r="I18" s="29">
        <v>61</v>
      </c>
      <c r="J18" s="17">
        <f t="shared" si="3"/>
        <v>56</v>
      </c>
      <c r="K18" s="20">
        <f t="shared" si="1"/>
        <v>5</v>
      </c>
      <c r="L18" s="21">
        <f t="shared" si="2"/>
        <v>0.91803278688524592</v>
      </c>
    </row>
    <row r="19" spans="1:12" x14ac:dyDescent="0.2">
      <c r="A19" s="46" t="s">
        <v>40</v>
      </c>
      <c r="B19" s="75">
        <v>33</v>
      </c>
      <c r="C19" s="75">
        <v>37</v>
      </c>
      <c r="D19" s="75">
        <v>38</v>
      </c>
      <c r="E19" s="75">
        <v>34</v>
      </c>
      <c r="F19" s="75">
        <v>36</v>
      </c>
      <c r="G19" s="75">
        <v>35</v>
      </c>
      <c r="H19" s="75">
        <v>30</v>
      </c>
      <c r="I19" s="29">
        <v>60</v>
      </c>
      <c r="J19" s="17">
        <f t="shared" si="3"/>
        <v>38</v>
      </c>
      <c r="K19" s="20">
        <f t="shared" si="1"/>
        <v>22</v>
      </c>
      <c r="L19" s="21">
        <f t="shared" si="2"/>
        <v>0.6333333333333333</v>
      </c>
    </row>
    <row r="20" spans="1:12" x14ac:dyDescent="0.2">
      <c r="A20" s="46" t="s">
        <v>41</v>
      </c>
      <c r="B20" s="75">
        <v>60</v>
      </c>
      <c r="C20" s="75">
        <v>60</v>
      </c>
      <c r="D20" s="75">
        <v>58</v>
      </c>
      <c r="E20" s="75">
        <v>61</v>
      </c>
      <c r="F20" s="75">
        <v>61</v>
      </c>
      <c r="G20" s="75">
        <v>53</v>
      </c>
      <c r="H20" s="75">
        <v>56</v>
      </c>
      <c r="I20" s="29">
        <v>64</v>
      </c>
      <c r="J20" s="17">
        <f t="shared" si="3"/>
        <v>61</v>
      </c>
      <c r="K20" s="20">
        <f t="shared" si="1"/>
        <v>3</v>
      </c>
      <c r="L20" s="21">
        <f t="shared" si="2"/>
        <v>0.953125</v>
      </c>
    </row>
    <row r="21" spans="1:12" x14ac:dyDescent="0.2">
      <c r="A21" s="46" t="s">
        <v>42</v>
      </c>
      <c r="B21" s="75">
        <v>42</v>
      </c>
      <c r="C21" s="75">
        <v>46</v>
      </c>
      <c r="D21" s="75">
        <v>46</v>
      </c>
      <c r="E21" s="75">
        <v>46</v>
      </c>
      <c r="F21" s="75">
        <v>46</v>
      </c>
      <c r="G21" s="75">
        <v>45</v>
      </c>
      <c r="H21" s="75">
        <v>44</v>
      </c>
      <c r="I21" s="29">
        <v>56</v>
      </c>
      <c r="J21" s="17">
        <f t="shared" si="3"/>
        <v>46</v>
      </c>
      <c r="K21" s="20">
        <f t="shared" si="1"/>
        <v>10</v>
      </c>
      <c r="L21" s="21">
        <f t="shared" si="2"/>
        <v>0.8214285714285714</v>
      </c>
    </row>
    <row r="22" spans="1:12" x14ac:dyDescent="0.2">
      <c r="A22" s="46" t="s">
        <v>43</v>
      </c>
      <c r="B22" s="75">
        <v>26</v>
      </c>
      <c r="C22" s="75">
        <v>28</v>
      </c>
      <c r="D22" s="75">
        <v>27</v>
      </c>
      <c r="E22" s="75">
        <v>31</v>
      </c>
      <c r="F22" s="75">
        <v>29</v>
      </c>
      <c r="G22" s="75">
        <v>22</v>
      </c>
      <c r="H22" s="75">
        <v>34</v>
      </c>
      <c r="I22" s="29">
        <v>53</v>
      </c>
      <c r="J22" s="17">
        <f>MAX(B22:H22)</f>
        <v>34</v>
      </c>
      <c r="K22" s="20">
        <f t="shared" si="1"/>
        <v>19</v>
      </c>
      <c r="L22" s="21">
        <f t="shared" si="2"/>
        <v>0.64150943396226412</v>
      </c>
    </row>
    <row r="23" spans="1:12" x14ac:dyDescent="0.2">
      <c r="A23" s="46" t="s">
        <v>44</v>
      </c>
      <c r="B23" s="75">
        <v>47</v>
      </c>
      <c r="C23" s="75">
        <v>47</v>
      </c>
      <c r="D23" s="75">
        <v>47</v>
      </c>
      <c r="E23" s="75">
        <v>47</v>
      </c>
      <c r="F23" s="75">
        <v>46</v>
      </c>
      <c r="G23" s="75">
        <v>42</v>
      </c>
      <c r="H23" s="75">
        <v>47</v>
      </c>
      <c r="I23" s="29">
        <v>47</v>
      </c>
      <c r="J23" s="17">
        <f>MAX(B23:H23)</f>
        <v>47</v>
      </c>
      <c r="K23" s="20">
        <f t="shared" si="1"/>
        <v>0</v>
      </c>
      <c r="L23" s="21">
        <f t="shared" si="2"/>
        <v>1</v>
      </c>
    </row>
    <row r="24" spans="1:12" x14ac:dyDescent="0.2">
      <c r="A24" s="46" t="s">
        <v>45</v>
      </c>
      <c r="B24" s="75">
        <v>37</v>
      </c>
      <c r="C24" s="75">
        <v>33</v>
      </c>
      <c r="D24" s="75">
        <v>31</v>
      </c>
      <c r="E24" s="75">
        <v>35</v>
      </c>
      <c r="F24" s="75">
        <v>25</v>
      </c>
      <c r="G24" s="75">
        <v>17</v>
      </c>
      <c r="H24" s="75">
        <v>18</v>
      </c>
      <c r="I24" s="29">
        <v>40</v>
      </c>
      <c r="J24" s="17">
        <f>MAX(B24:H24)</f>
        <v>37</v>
      </c>
      <c r="K24" s="20">
        <f t="shared" si="1"/>
        <v>3</v>
      </c>
      <c r="L24" s="21">
        <f t="shared" si="2"/>
        <v>0.92500000000000004</v>
      </c>
    </row>
    <row r="25" spans="1:12" x14ac:dyDescent="0.2">
      <c r="A25" s="46" t="s">
        <v>46</v>
      </c>
      <c r="B25" s="75">
        <v>22</v>
      </c>
      <c r="C25" s="75">
        <v>24</v>
      </c>
      <c r="D25" s="75">
        <v>25</v>
      </c>
      <c r="E25" s="75">
        <v>24</v>
      </c>
      <c r="F25" s="75">
        <v>23</v>
      </c>
      <c r="G25" s="75">
        <v>2</v>
      </c>
      <c r="H25" s="75">
        <v>1</v>
      </c>
      <c r="I25" s="29">
        <v>30</v>
      </c>
      <c r="J25" s="17">
        <f>MAX(B25:H25)</f>
        <v>25</v>
      </c>
      <c r="K25" s="20">
        <f t="shared" si="1"/>
        <v>5</v>
      </c>
      <c r="L25" s="21">
        <f t="shared" si="2"/>
        <v>0.83333333333333337</v>
      </c>
    </row>
    <row r="26" spans="1:12" x14ac:dyDescent="0.2">
      <c r="A26" s="46" t="s">
        <v>47</v>
      </c>
      <c r="B26" s="75">
        <v>7</v>
      </c>
      <c r="C26" s="75">
        <v>7</v>
      </c>
      <c r="D26" s="75">
        <v>7</v>
      </c>
      <c r="E26" s="75">
        <v>7</v>
      </c>
      <c r="F26" s="75">
        <v>8</v>
      </c>
      <c r="G26" s="75">
        <v>1</v>
      </c>
      <c r="H26" s="75">
        <v>3</v>
      </c>
      <c r="I26" s="29">
        <v>20</v>
      </c>
      <c r="J26" s="17">
        <f t="shared" si="3"/>
        <v>8</v>
      </c>
      <c r="K26" s="20">
        <f t="shared" si="1"/>
        <v>12</v>
      </c>
      <c r="L26" s="21">
        <f t="shared" si="2"/>
        <v>0.4</v>
      </c>
    </row>
  </sheetData>
  <phoneticPr fontId="0" type="noConversion"/>
  <printOptions horizontalCentered="1"/>
  <pageMargins left="0" right="0" top="0" bottom="0.51181102362204722" header="0" footer="0"/>
  <pageSetup paperSize="9" orientation="landscape" r:id="rId1"/>
  <headerFooter alignWithMargins="0">
    <oddFooter>&amp;L&amp;F&amp;CPage &amp;P de &amp;N&amp;R&amp;D&amp;T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5A412-19A3-4C17-BE2F-B77AE2658217}">
  <dimension ref="A1:K8"/>
  <sheetViews>
    <sheetView showGridLines="0" workbookViewId="0">
      <selection activeCell="B3" sqref="B3:H8"/>
    </sheetView>
  </sheetViews>
  <sheetFormatPr baseColWidth="10" defaultColWidth="11.42578125" defaultRowHeight="11.25" x14ac:dyDescent="0.2"/>
  <cols>
    <col min="1" max="1" width="11" style="13" customWidth="1"/>
    <col min="2" max="8" width="3.28515625" style="13" bestFit="1" customWidth="1"/>
    <col min="9" max="9" width="3.28515625" style="79" bestFit="1" customWidth="1"/>
    <col min="10" max="10" width="3.28515625" style="13" bestFit="1" customWidth="1"/>
    <col min="11" max="11" width="3.28515625" style="14" bestFit="1" customWidth="1"/>
    <col min="12" max="103" width="3" style="13" customWidth="1"/>
    <col min="104" max="16384" width="11.42578125" style="13"/>
  </cols>
  <sheetData>
    <row r="1" spans="1:11" s="10" customFormat="1" ht="21" x14ac:dyDescent="0.35">
      <c r="A1" s="11" t="s">
        <v>57</v>
      </c>
      <c r="E1" s="12"/>
      <c r="I1" s="12"/>
      <c r="K1" s="52"/>
    </row>
    <row r="2" spans="1:11" s="76" customFormat="1" ht="89.25" x14ac:dyDescent="0.2">
      <c r="A2" s="53" t="s">
        <v>0</v>
      </c>
      <c r="B2" s="54" t="s">
        <v>1</v>
      </c>
      <c r="C2" s="54" t="s">
        <v>2</v>
      </c>
      <c r="D2" s="54" t="s">
        <v>3</v>
      </c>
      <c r="E2" s="54" t="s">
        <v>4</v>
      </c>
      <c r="F2" s="54" t="s">
        <v>5</v>
      </c>
      <c r="G2" s="54" t="s">
        <v>6</v>
      </c>
      <c r="H2" s="54" t="s">
        <v>7</v>
      </c>
      <c r="I2" s="55" t="s">
        <v>65</v>
      </c>
      <c r="J2" s="54" t="s">
        <v>66</v>
      </c>
      <c r="K2" s="56" t="s">
        <v>48</v>
      </c>
    </row>
    <row r="3" spans="1:11" ht="12.75" x14ac:dyDescent="0.2">
      <c r="A3" s="77" t="s">
        <v>58</v>
      </c>
      <c r="B3" s="78">
        <v>0</v>
      </c>
      <c r="C3" s="78">
        <v>0</v>
      </c>
      <c r="D3" s="78">
        <v>0</v>
      </c>
      <c r="E3" s="78">
        <v>0</v>
      </c>
      <c r="F3" s="78">
        <v>0</v>
      </c>
      <c r="G3" s="78">
        <v>0</v>
      </c>
      <c r="H3" s="78">
        <v>1</v>
      </c>
      <c r="I3" s="16">
        <v>17</v>
      </c>
      <c r="J3" s="17">
        <f>MAX(B3:H3)</f>
        <v>1</v>
      </c>
      <c r="K3" s="20">
        <f>+I3-J3</f>
        <v>16</v>
      </c>
    </row>
    <row r="4" spans="1:11" ht="12.75" x14ac:dyDescent="0.2">
      <c r="A4" s="77" t="s">
        <v>59</v>
      </c>
      <c r="B4" s="78">
        <v>1</v>
      </c>
      <c r="C4" s="78">
        <v>3</v>
      </c>
      <c r="D4" s="78">
        <v>3</v>
      </c>
      <c r="E4" s="78">
        <v>3</v>
      </c>
      <c r="F4" s="78">
        <v>3</v>
      </c>
      <c r="G4" s="78">
        <v>2</v>
      </c>
      <c r="H4" s="78">
        <v>3</v>
      </c>
      <c r="I4" s="16">
        <v>17</v>
      </c>
      <c r="J4" s="17">
        <f t="shared" ref="J4:J5" si="0">MAX(B4:H4)</f>
        <v>3</v>
      </c>
      <c r="K4" s="20">
        <f t="shared" ref="K4:K5" si="1">+I4-J4</f>
        <v>14</v>
      </c>
    </row>
    <row r="5" spans="1:11" ht="12.75" x14ac:dyDescent="0.2">
      <c r="A5" s="77" t="s">
        <v>60</v>
      </c>
      <c r="B5" s="78">
        <v>1</v>
      </c>
      <c r="C5" s="78">
        <v>4</v>
      </c>
      <c r="D5" s="78">
        <v>5</v>
      </c>
      <c r="E5" s="78">
        <v>5</v>
      </c>
      <c r="F5" s="78">
        <v>5</v>
      </c>
      <c r="G5" s="78">
        <v>2</v>
      </c>
      <c r="H5" s="78">
        <v>1</v>
      </c>
      <c r="I5" s="16">
        <v>17</v>
      </c>
      <c r="J5" s="17">
        <f t="shared" si="0"/>
        <v>5</v>
      </c>
      <c r="K5" s="20">
        <f t="shared" si="1"/>
        <v>12</v>
      </c>
    </row>
    <row r="6" spans="1:11" ht="12.75" x14ac:dyDescent="0.2">
      <c r="A6" s="77" t="s">
        <v>61</v>
      </c>
      <c r="B6" s="78">
        <v>13</v>
      </c>
      <c r="C6" s="78">
        <v>15</v>
      </c>
      <c r="D6" s="78">
        <v>17</v>
      </c>
      <c r="E6" s="78">
        <v>15</v>
      </c>
      <c r="F6" s="78">
        <v>16</v>
      </c>
      <c r="G6" s="78">
        <v>14</v>
      </c>
      <c r="H6" s="78">
        <v>15</v>
      </c>
      <c r="I6" s="16">
        <v>27</v>
      </c>
      <c r="J6" s="17">
        <f>MAX(B6:H6)</f>
        <v>17</v>
      </c>
      <c r="K6" s="20">
        <f>+I6-J6</f>
        <v>10</v>
      </c>
    </row>
    <row r="7" spans="1:11" ht="12.75" x14ac:dyDescent="0.2">
      <c r="A7" s="77" t="s">
        <v>62</v>
      </c>
      <c r="B7" s="78">
        <v>22</v>
      </c>
      <c r="C7" s="78">
        <v>24</v>
      </c>
      <c r="D7" s="78">
        <v>25</v>
      </c>
      <c r="E7" s="78">
        <v>24</v>
      </c>
      <c r="F7" s="78">
        <v>23</v>
      </c>
      <c r="G7" s="78">
        <v>2</v>
      </c>
      <c r="H7" s="78">
        <v>1</v>
      </c>
      <c r="I7" s="16">
        <v>27</v>
      </c>
      <c r="J7" s="17">
        <f>MAX(B7:H7)</f>
        <v>25</v>
      </c>
      <c r="K7" s="20">
        <f>+I7-J7</f>
        <v>2</v>
      </c>
    </row>
    <row r="8" spans="1:11" ht="12.75" x14ac:dyDescent="0.2">
      <c r="A8" s="77" t="s">
        <v>63</v>
      </c>
      <c r="B8" s="78">
        <v>6</v>
      </c>
      <c r="C8" s="78">
        <v>7</v>
      </c>
      <c r="D8" s="78">
        <v>7</v>
      </c>
      <c r="E8" s="78">
        <v>7</v>
      </c>
      <c r="F8" s="78">
        <v>8</v>
      </c>
      <c r="G8" s="78">
        <v>1</v>
      </c>
      <c r="H8" s="78">
        <v>3</v>
      </c>
      <c r="I8" s="16">
        <v>17</v>
      </c>
      <c r="J8" s="17">
        <f>MAX(B8:H8)</f>
        <v>8</v>
      </c>
      <c r="K8" s="20">
        <f>+I8-J8</f>
        <v>9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063E4-6C7A-4426-98D2-B6B021365B3E}">
  <dimension ref="A1:K7"/>
  <sheetViews>
    <sheetView showGridLines="0" workbookViewId="0">
      <selection activeCell="F25" sqref="F25"/>
    </sheetView>
  </sheetViews>
  <sheetFormatPr baseColWidth="10" defaultColWidth="11.42578125" defaultRowHeight="11.25" x14ac:dyDescent="0.2"/>
  <cols>
    <col min="1" max="1" width="11" style="13" customWidth="1"/>
    <col min="2" max="8" width="3.28515625" style="13" bestFit="1" customWidth="1"/>
    <col min="9" max="9" width="3.28515625" style="79" bestFit="1" customWidth="1"/>
    <col min="10" max="10" width="3.28515625" style="13" bestFit="1" customWidth="1"/>
    <col min="11" max="11" width="3.28515625" style="14" bestFit="1" customWidth="1"/>
    <col min="12" max="103" width="3" style="13" customWidth="1"/>
    <col min="104" max="16384" width="11.42578125" style="13"/>
  </cols>
  <sheetData>
    <row r="1" spans="1:11" s="10" customFormat="1" ht="21" x14ac:dyDescent="0.35">
      <c r="A1" s="11" t="s">
        <v>64</v>
      </c>
      <c r="E1" s="12"/>
      <c r="I1" s="12"/>
      <c r="K1" s="52"/>
    </row>
    <row r="2" spans="1:11" s="76" customFormat="1" ht="89.25" x14ac:dyDescent="0.2">
      <c r="A2" s="53" t="s">
        <v>0</v>
      </c>
      <c r="B2" s="54" t="s">
        <v>1</v>
      </c>
      <c r="C2" s="54" t="s">
        <v>2</v>
      </c>
      <c r="D2" s="54" t="s">
        <v>3</v>
      </c>
      <c r="E2" s="54" t="s">
        <v>4</v>
      </c>
      <c r="F2" s="54" t="s">
        <v>5</v>
      </c>
      <c r="G2" s="54" t="s">
        <v>6</v>
      </c>
      <c r="H2" s="54" t="s">
        <v>7</v>
      </c>
      <c r="I2" s="55" t="s">
        <v>65</v>
      </c>
      <c r="J2" s="54" t="s">
        <v>66</v>
      </c>
      <c r="K2" s="56" t="s">
        <v>48</v>
      </c>
    </row>
    <row r="3" spans="1:11" ht="12.75" x14ac:dyDescent="0.2">
      <c r="A3" s="77" t="s">
        <v>58</v>
      </c>
      <c r="B3" s="78">
        <v>1</v>
      </c>
      <c r="C3" s="78">
        <v>2</v>
      </c>
      <c r="D3" s="78">
        <v>3</v>
      </c>
      <c r="E3" s="78">
        <v>2</v>
      </c>
      <c r="F3" s="78">
        <v>2</v>
      </c>
      <c r="G3" s="78">
        <v>1</v>
      </c>
      <c r="H3" s="78">
        <v>3</v>
      </c>
      <c r="I3" s="16">
        <v>18</v>
      </c>
      <c r="J3" s="17">
        <f>MAX(B3:H3)</f>
        <v>3</v>
      </c>
      <c r="K3" s="20">
        <f>+I3-J3</f>
        <v>15</v>
      </c>
    </row>
    <row r="4" spans="1:11" ht="12.75" x14ac:dyDescent="0.2">
      <c r="A4" s="77" t="s">
        <v>59</v>
      </c>
      <c r="B4" s="78">
        <v>2</v>
      </c>
      <c r="C4" s="78">
        <v>21</v>
      </c>
      <c r="D4" s="78">
        <v>21</v>
      </c>
      <c r="E4" s="78">
        <v>21</v>
      </c>
      <c r="F4" s="78">
        <v>21</v>
      </c>
      <c r="G4" s="78">
        <v>3</v>
      </c>
      <c r="H4" s="78">
        <v>2</v>
      </c>
      <c r="I4" s="16">
        <v>23</v>
      </c>
      <c r="J4" s="17">
        <f>MAX(B4:H4)</f>
        <v>21</v>
      </c>
      <c r="K4" s="20">
        <f>+I4-J4</f>
        <v>2</v>
      </c>
    </row>
    <row r="5" spans="1:11" ht="12.75" x14ac:dyDescent="0.2">
      <c r="A5" s="77" t="s">
        <v>60</v>
      </c>
      <c r="B5" s="78">
        <v>1</v>
      </c>
      <c r="C5" s="78">
        <v>23</v>
      </c>
      <c r="D5" s="78">
        <v>22</v>
      </c>
      <c r="E5" s="78">
        <v>22</v>
      </c>
      <c r="F5" s="78">
        <v>22</v>
      </c>
      <c r="G5" s="78">
        <v>6</v>
      </c>
      <c r="H5" s="78">
        <v>5</v>
      </c>
      <c r="I5" s="16">
        <v>23</v>
      </c>
      <c r="J5" s="17">
        <f>MAX(B5:H5)</f>
        <v>23</v>
      </c>
      <c r="K5" s="20">
        <f>+I5-J5</f>
        <v>0</v>
      </c>
    </row>
    <row r="6" spans="1:11" ht="12.75" x14ac:dyDescent="0.2">
      <c r="A6" s="77" t="s">
        <v>62</v>
      </c>
      <c r="B6" s="78">
        <v>3</v>
      </c>
      <c r="C6" s="78">
        <v>2</v>
      </c>
      <c r="D6" s="78">
        <v>2</v>
      </c>
      <c r="E6" s="78">
        <v>3</v>
      </c>
      <c r="F6" s="78">
        <v>1</v>
      </c>
      <c r="G6" s="78">
        <v>4</v>
      </c>
      <c r="H6" s="78">
        <v>2</v>
      </c>
      <c r="I6" s="16">
        <v>18</v>
      </c>
      <c r="J6" s="17">
        <f>MAX(B6:H6)</f>
        <v>4</v>
      </c>
      <c r="K6" s="20">
        <f>+I6-J6</f>
        <v>14</v>
      </c>
    </row>
    <row r="7" spans="1:11" ht="12.75" x14ac:dyDescent="0.2">
      <c r="A7" s="77" t="s">
        <v>63</v>
      </c>
      <c r="B7" s="78">
        <v>4</v>
      </c>
      <c r="C7" s="78">
        <v>4</v>
      </c>
      <c r="D7" s="78">
        <v>4</v>
      </c>
      <c r="E7" s="78">
        <v>5</v>
      </c>
      <c r="F7" s="78">
        <v>4</v>
      </c>
      <c r="G7" s="78">
        <v>5</v>
      </c>
      <c r="H7" s="78">
        <v>3</v>
      </c>
      <c r="I7" s="16">
        <v>18</v>
      </c>
      <c r="J7" s="17">
        <f>MAX(B7:H7)</f>
        <v>5</v>
      </c>
      <c r="K7" s="20">
        <f>+I7-J7</f>
        <v>13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O26"/>
  <sheetViews>
    <sheetView showGridLines="0" workbookViewId="0">
      <pane ySplit="2" topLeftCell="A3" activePane="bottomLeft" state="frozen"/>
      <selection pane="bottomLeft" activeCell="B3" sqref="B3:H26"/>
    </sheetView>
  </sheetViews>
  <sheetFormatPr baseColWidth="10" defaultColWidth="10.85546875" defaultRowHeight="11.25" x14ac:dyDescent="0.2"/>
  <cols>
    <col min="1" max="1" width="5.5703125" style="1" customWidth="1"/>
    <col min="2" max="8" width="3.140625" style="1" bestFit="1" customWidth="1"/>
    <col min="9" max="9" width="3.42578125" style="74" bestFit="1" customWidth="1"/>
    <col min="10" max="10" width="3.42578125" style="1" bestFit="1" customWidth="1"/>
    <col min="11" max="11" width="3.7109375" style="1" bestFit="1" customWidth="1"/>
    <col min="12" max="12" width="13.85546875" style="1" bestFit="1" customWidth="1"/>
    <col min="13" max="13" width="3.7109375" style="1" bestFit="1" customWidth="1"/>
    <col min="14" max="14" width="20.5703125" style="1" customWidth="1"/>
    <col min="15" max="15" width="17.5703125" style="1" customWidth="1"/>
    <col min="16" max="16384" width="10.85546875" style="1"/>
  </cols>
  <sheetData>
    <row r="1" spans="1:15" s="65" customFormat="1" ht="20.25" x14ac:dyDescent="0.3">
      <c r="A1" s="64" t="s">
        <v>54</v>
      </c>
      <c r="I1" s="66"/>
      <c r="O1" s="67" t="s">
        <v>13</v>
      </c>
    </row>
    <row r="2" spans="1:15" s="69" customFormat="1" ht="74.25" x14ac:dyDescent="0.2">
      <c r="A2" s="68" t="s">
        <v>0</v>
      </c>
      <c r="B2" s="69" t="s">
        <v>1</v>
      </c>
      <c r="C2" s="69" t="s">
        <v>2</v>
      </c>
      <c r="D2" s="69" t="s">
        <v>3</v>
      </c>
      <c r="E2" s="69" t="s">
        <v>4</v>
      </c>
      <c r="F2" s="69" t="s">
        <v>5</v>
      </c>
      <c r="G2" s="69" t="s">
        <v>6</v>
      </c>
      <c r="H2" s="69" t="s">
        <v>7</v>
      </c>
      <c r="I2" s="55" t="s">
        <v>65</v>
      </c>
      <c r="J2" s="54" t="s">
        <v>66</v>
      </c>
      <c r="K2" s="70" t="s">
        <v>9</v>
      </c>
      <c r="L2" s="69" t="s">
        <v>8</v>
      </c>
    </row>
    <row r="3" spans="1:15" ht="12.75" x14ac:dyDescent="0.2">
      <c r="A3" s="71" t="s">
        <v>24</v>
      </c>
      <c r="B3" s="75">
        <v>1</v>
      </c>
      <c r="C3" s="75">
        <v>2</v>
      </c>
      <c r="D3" s="75">
        <v>3</v>
      </c>
      <c r="E3" s="75">
        <v>2</v>
      </c>
      <c r="F3" s="75">
        <v>2</v>
      </c>
      <c r="G3" s="75">
        <v>1</v>
      </c>
      <c r="H3" s="75">
        <v>3</v>
      </c>
      <c r="I3" s="29">
        <v>20</v>
      </c>
      <c r="J3" s="1">
        <f t="shared" ref="J3:J26" si="0">MAX(B3:H3)</f>
        <v>3</v>
      </c>
      <c r="K3" s="72">
        <f t="shared" ref="K3:K26" si="1">+I3-J3</f>
        <v>17</v>
      </c>
      <c r="L3" s="73">
        <f t="shared" ref="L3:L26" si="2">+J3/I3</f>
        <v>0.15</v>
      </c>
    </row>
    <row r="4" spans="1:15" ht="12.75" x14ac:dyDescent="0.2">
      <c r="A4" s="71" t="s">
        <v>25</v>
      </c>
      <c r="B4" s="75">
        <v>2</v>
      </c>
      <c r="C4" s="75">
        <v>21</v>
      </c>
      <c r="D4" s="75">
        <v>21</v>
      </c>
      <c r="E4" s="75">
        <v>21</v>
      </c>
      <c r="F4" s="75">
        <v>22</v>
      </c>
      <c r="G4" s="75">
        <v>3</v>
      </c>
      <c r="H4" s="75">
        <v>2</v>
      </c>
      <c r="I4" s="29">
        <v>20</v>
      </c>
      <c r="J4" s="1">
        <f>MAX(B4:H4)</f>
        <v>22</v>
      </c>
      <c r="K4" s="72">
        <f t="shared" si="1"/>
        <v>-2</v>
      </c>
      <c r="L4" s="73">
        <f t="shared" si="2"/>
        <v>1.1000000000000001</v>
      </c>
    </row>
    <row r="5" spans="1:15" ht="12.75" x14ac:dyDescent="0.2">
      <c r="A5" s="71" t="s">
        <v>26</v>
      </c>
      <c r="B5" s="75">
        <v>2</v>
      </c>
      <c r="C5" s="75">
        <v>23</v>
      </c>
      <c r="D5" s="75">
        <v>23</v>
      </c>
      <c r="E5" s="75">
        <v>22</v>
      </c>
      <c r="F5" s="75">
        <v>22</v>
      </c>
      <c r="G5" s="75">
        <v>6</v>
      </c>
      <c r="H5" s="75">
        <v>5</v>
      </c>
      <c r="I5" s="29">
        <v>20</v>
      </c>
      <c r="J5" s="1">
        <f>MAX(B5:H5)</f>
        <v>23</v>
      </c>
      <c r="K5" s="72">
        <f t="shared" si="1"/>
        <v>-3</v>
      </c>
      <c r="L5" s="73">
        <f t="shared" si="2"/>
        <v>1.1499999999999999</v>
      </c>
    </row>
    <row r="6" spans="1:15" ht="12.75" x14ac:dyDescent="0.2">
      <c r="A6" s="71" t="s">
        <v>27</v>
      </c>
      <c r="B6" s="75">
        <v>4</v>
      </c>
      <c r="C6" s="75">
        <v>11</v>
      </c>
      <c r="D6" s="75">
        <v>9</v>
      </c>
      <c r="E6" s="75">
        <v>10</v>
      </c>
      <c r="F6" s="75">
        <v>11</v>
      </c>
      <c r="G6" s="75">
        <v>9</v>
      </c>
      <c r="H6" s="75">
        <v>5</v>
      </c>
      <c r="I6" s="29">
        <v>25</v>
      </c>
      <c r="J6" s="1">
        <f>MAX(B6:H6)</f>
        <v>11</v>
      </c>
      <c r="K6" s="72">
        <f t="shared" si="1"/>
        <v>14</v>
      </c>
      <c r="L6" s="73">
        <f t="shared" si="2"/>
        <v>0.44</v>
      </c>
    </row>
    <row r="7" spans="1:15" ht="12.75" x14ac:dyDescent="0.2">
      <c r="A7" s="71" t="s">
        <v>28</v>
      </c>
      <c r="B7" s="75">
        <v>15</v>
      </c>
      <c r="C7" s="75">
        <v>15</v>
      </c>
      <c r="D7" s="75">
        <v>17</v>
      </c>
      <c r="E7" s="75">
        <v>13</v>
      </c>
      <c r="F7" s="75">
        <v>20</v>
      </c>
      <c r="G7" s="75">
        <v>17</v>
      </c>
      <c r="H7" s="75">
        <v>12</v>
      </c>
      <c r="I7" s="29">
        <v>38</v>
      </c>
      <c r="J7" s="1">
        <f>MAX(B7:H7)</f>
        <v>20</v>
      </c>
      <c r="K7" s="72">
        <f t="shared" si="1"/>
        <v>18</v>
      </c>
      <c r="L7" s="73">
        <f t="shared" si="2"/>
        <v>0.52631578947368418</v>
      </c>
    </row>
    <row r="8" spans="1:15" ht="12.75" x14ac:dyDescent="0.2">
      <c r="A8" s="71" t="s">
        <v>29</v>
      </c>
      <c r="B8" s="75">
        <v>50</v>
      </c>
      <c r="C8" s="75">
        <v>49</v>
      </c>
      <c r="D8" s="75">
        <v>49</v>
      </c>
      <c r="E8" s="75">
        <v>51</v>
      </c>
      <c r="F8" s="75">
        <v>49</v>
      </c>
      <c r="G8" s="75">
        <v>48</v>
      </c>
      <c r="H8" s="75">
        <v>49</v>
      </c>
      <c r="I8" s="29">
        <v>66</v>
      </c>
      <c r="J8" s="1">
        <f>MAX(B8:H8)</f>
        <v>51</v>
      </c>
      <c r="K8" s="72">
        <f t="shared" si="1"/>
        <v>15</v>
      </c>
      <c r="L8" s="73">
        <f t="shared" si="2"/>
        <v>0.77272727272727271</v>
      </c>
    </row>
    <row r="9" spans="1:15" ht="12.75" x14ac:dyDescent="0.2">
      <c r="A9" s="71" t="s">
        <v>30</v>
      </c>
      <c r="B9" s="75">
        <v>29</v>
      </c>
      <c r="C9" s="75">
        <v>26</v>
      </c>
      <c r="D9" s="75">
        <v>27</v>
      </c>
      <c r="E9" s="75">
        <v>27</v>
      </c>
      <c r="F9" s="75">
        <v>31</v>
      </c>
      <c r="G9" s="75">
        <v>31</v>
      </c>
      <c r="H9" s="75">
        <v>26</v>
      </c>
      <c r="I9" s="29">
        <v>62</v>
      </c>
      <c r="J9" s="1">
        <f t="shared" si="0"/>
        <v>31</v>
      </c>
      <c r="K9" s="72">
        <f t="shared" si="1"/>
        <v>31</v>
      </c>
      <c r="L9" s="73">
        <f t="shared" si="2"/>
        <v>0.5</v>
      </c>
    </row>
    <row r="10" spans="1:15" ht="12.75" x14ac:dyDescent="0.2">
      <c r="A10" s="71" t="s">
        <v>31</v>
      </c>
      <c r="B10" s="75">
        <v>62</v>
      </c>
      <c r="C10" s="75">
        <v>61</v>
      </c>
      <c r="D10" s="75">
        <v>63</v>
      </c>
      <c r="E10" s="75">
        <v>64</v>
      </c>
      <c r="F10" s="75">
        <v>64</v>
      </c>
      <c r="G10" s="75">
        <v>64</v>
      </c>
      <c r="H10" s="75">
        <v>64</v>
      </c>
      <c r="I10" s="29">
        <v>64</v>
      </c>
      <c r="J10" s="1">
        <f t="shared" si="0"/>
        <v>64</v>
      </c>
      <c r="K10" s="72">
        <f t="shared" si="1"/>
        <v>0</v>
      </c>
      <c r="L10" s="73">
        <f t="shared" si="2"/>
        <v>1</v>
      </c>
    </row>
    <row r="11" spans="1:15" ht="12.75" x14ac:dyDescent="0.2">
      <c r="A11" s="71" t="s">
        <v>32</v>
      </c>
      <c r="B11" s="75">
        <v>61</v>
      </c>
      <c r="C11" s="75">
        <v>59</v>
      </c>
      <c r="D11" s="75">
        <v>63</v>
      </c>
      <c r="E11" s="75">
        <v>60</v>
      </c>
      <c r="F11" s="75">
        <v>63</v>
      </c>
      <c r="G11" s="75">
        <v>63</v>
      </c>
      <c r="H11" s="75">
        <v>61</v>
      </c>
      <c r="I11" s="29">
        <v>67</v>
      </c>
      <c r="J11" s="1">
        <f t="shared" si="0"/>
        <v>63</v>
      </c>
      <c r="K11" s="72">
        <f t="shared" si="1"/>
        <v>4</v>
      </c>
      <c r="L11" s="73">
        <f t="shared" si="2"/>
        <v>0.94029850746268662</v>
      </c>
    </row>
    <row r="12" spans="1:15" ht="12.75" x14ac:dyDescent="0.2">
      <c r="A12" s="71" t="s">
        <v>33</v>
      </c>
      <c r="B12" s="75">
        <v>42</v>
      </c>
      <c r="C12" s="75">
        <v>46</v>
      </c>
      <c r="D12" s="75">
        <v>43</v>
      </c>
      <c r="E12" s="75">
        <v>50</v>
      </c>
      <c r="F12" s="75">
        <v>45</v>
      </c>
      <c r="G12" s="75">
        <v>42</v>
      </c>
      <c r="H12" s="75">
        <v>47</v>
      </c>
      <c r="I12" s="29">
        <v>63</v>
      </c>
      <c r="J12" s="1">
        <f t="shared" si="0"/>
        <v>50</v>
      </c>
      <c r="K12" s="72">
        <f t="shared" si="1"/>
        <v>13</v>
      </c>
      <c r="L12" s="73">
        <f t="shared" si="2"/>
        <v>0.79365079365079361</v>
      </c>
    </row>
    <row r="13" spans="1:15" ht="12.75" x14ac:dyDescent="0.2">
      <c r="A13" s="71" t="s">
        <v>34</v>
      </c>
      <c r="B13" s="75">
        <v>65</v>
      </c>
      <c r="C13" s="75">
        <v>65</v>
      </c>
      <c r="D13" s="75">
        <v>65</v>
      </c>
      <c r="E13" s="75">
        <v>65</v>
      </c>
      <c r="F13" s="75">
        <v>65</v>
      </c>
      <c r="G13" s="75">
        <v>65</v>
      </c>
      <c r="H13" s="75">
        <v>65</v>
      </c>
      <c r="I13" s="29">
        <v>65</v>
      </c>
      <c r="J13" s="1">
        <f t="shared" si="0"/>
        <v>65</v>
      </c>
      <c r="K13" s="72">
        <f t="shared" si="1"/>
        <v>0</v>
      </c>
      <c r="L13" s="73">
        <f t="shared" si="2"/>
        <v>1</v>
      </c>
    </row>
    <row r="14" spans="1:15" ht="12.75" x14ac:dyDescent="0.2">
      <c r="A14" s="71" t="s">
        <v>35</v>
      </c>
      <c r="B14" s="75">
        <v>61</v>
      </c>
      <c r="C14" s="75">
        <v>62</v>
      </c>
      <c r="D14" s="75">
        <v>57</v>
      </c>
      <c r="E14" s="75">
        <v>59</v>
      </c>
      <c r="F14" s="75">
        <v>67</v>
      </c>
      <c r="G14" s="75">
        <v>62</v>
      </c>
      <c r="H14" s="75">
        <v>60</v>
      </c>
      <c r="I14" s="29">
        <v>70</v>
      </c>
      <c r="J14" s="1">
        <f t="shared" si="0"/>
        <v>67</v>
      </c>
      <c r="K14" s="72">
        <f t="shared" si="1"/>
        <v>3</v>
      </c>
      <c r="L14" s="73">
        <f t="shared" si="2"/>
        <v>0.95714285714285718</v>
      </c>
    </row>
    <row r="15" spans="1:15" ht="12.75" x14ac:dyDescent="0.2">
      <c r="A15" s="71" t="s">
        <v>36</v>
      </c>
      <c r="B15" s="75">
        <v>44</v>
      </c>
      <c r="C15" s="75">
        <v>41</v>
      </c>
      <c r="D15" s="75">
        <v>41</v>
      </c>
      <c r="E15" s="75">
        <v>49</v>
      </c>
      <c r="F15" s="75">
        <v>38</v>
      </c>
      <c r="G15" s="75">
        <v>49</v>
      </c>
      <c r="H15" s="75">
        <v>40</v>
      </c>
      <c r="I15" s="29">
        <v>63</v>
      </c>
      <c r="J15" s="1">
        <f t="shared" si="0"/>
        <v>49</v>
      </c>
      <c r="K15" s="72">
        <f t="shared" si="1"/>
        <v>14</v>
      </c>
      <c r="L15" s="73">
        <f t="shared" si="2"/>
        <v>0.77777777777777779</v>
      </c>
    </row>
    <row r="16" spans="1:15" ht="12.75" x14ac:dyDescent="0.2">
      <c r="A16" s="71" t="s">
        <v>37</v>
      </c>
      <c r="B16" s="75">
        <v>57</v>
      </c>
      <c r="C16" s="75">
        <v>47</v>
      </c>
      <c r="D16" s="75">
        <v>52</v>
      </c>
      <c r="E16" s="75">
        <v>49</v>
      </c>
      <c r="F16" s="75">
        <v>56</v>
      </c>
      <c r="G16" s="75">
        <v>49</v>
      </c>
      <c r="H16" s="75">
        <v>58</v>
      </c>
      <c r="I16" s="29">
        <v>65</v>
      </c>
      <c r="J16" s="1">
        <f t="shared" si="0"/>
        <v>58</v>
      </c>
      <c r="K16" s="72">
        <f t="shared" si="1"/>
        <v>7</v>
      </c>
      <c r="L16" s="73">
        <f t="shared" si="2"/>
        <v>0.89230769230769236</v>
      </c>
    </row>
    <row r="17" spans="1:12" ht="12.75" x14ac:dyDescent="0.2">
      <c r="A17" s="71" t="s">
        <v>38</v>
      </c>
      <c r="B17" s="75">
        <v>48</v>
      </c>
      <c r="C17" s="75">
        <v>47</v>
      </c>
      <c r="D17" s="75">
        <v>46</v>
      </c>
      <c r="E17" s="75">
        <v>48</v>
      </c>
      <c r="F17" s="75">
        <v>50</v>
      </c>
      <c r="G17" s="75">
        <v>49</v>
      </c>
      <c r="H17" s="75">
        <v>47</v>
      </c>
      <c r="I17" s="29">
        <v>63</v>
      </c>
      <c r="J17" s="1">
        <f t="shared" si="0"/>
        <v>50</v>
      </c>
      <c r="K17" s="72">
        <f t="shared" si="1"/>
        <v>13</v>
      </c>
      <c r="L17" s="73">
        <f t="shared" si="2"/>
        <v>0.79365079365079361</v>
      </c>
    </row>
    <row r="18" spans="1:12" ht="12.75" x14ac:dyDescent="0.2">
      <c r="A18" s="71" t="s">
        <v>39</v>
      </c>
      <c r="B18" s="75">
        <v>42</v>
      </c>
      <c r="C18" s="75">
        <v>38</v>
      </c>
      <c r="D18" s="75">
        <v>40</v>
      </c>
      <c r="E18" s="75">
        <v>38</v>
      </c>
      <c r="F18" s="75">
        <v>41</v>
      </c>
      <c r="G18" s="75">
        <v>39</v>
      </c>
      <c r="H18" s="75">
        <v>46</v>
      </c>
      <c r="I18" s="29">
        <v>62</v>
      </c>
      <c r="J18" s="1">
        <f t="shared" si="0"/>
        <v>46</v>
      </c>
      <c r="K18" s="72">
        <f t="shared" si="1"/>
        <v>16</v>
      </c>
      <c r="L18" s="73">
        <f t="shared" si="2"/>
        <v>0.74193548387096775</v>
      </c>
    </row>
    <row r="19" spans="1:12" ht="12.75" x14ac:dyDescent="0.2">
      <c r="A19" s="71" t="s">
        <v>40</v>
      </c>
      <c r="B19" s="75">
        <v>51</v>
      </c>
      <c r="C19" s="75">
        <v>46</v>
      </c>
      <c r="D19" s="75">
        <v>46</v>
      </c>
      <c r="E19" s="75">
        <v>48</v>
      </c>
      <c r="F19" s="75">
        <v>45</v>
      </c>
      <c r="G19" s="75">
        <v>39</v>
      </c>
      <c r="H19" s="75">
        <v>49</v>
      </c>
      <c r="I19" s="29">
        <v>62</v>
      </c>
      <c r="J19" s="1">
        <f t="shared" si="0"/>
        <v>51</v>
      </c>
      <c r="K19" s="72">
        <f t="shared" si="1"/>
        <v>11</v>
      </c>
      <c r="L19" s="73">
        <f t="shared" si="2"/>
        <v>0.82258064516129037</v>
      </c>
    </row>
    <row r="20" spans="1:12" ht="12.75" x14ac:dyDescent="0.2">
      <c r="A20" s="71" t="s">
        <v>41</v>
      </c>
      <c r="B20" s="75">
        <v>25</v>
      </c>
      <c r="C20" s="75">
        <v>23</v>
      </c>
      <c r="D20" s="75">
        <v>25</v>
      </c>
      <c r="E20" s="75">
        <v>23</v>
      </c>
      <c r="F20" s="75">
        <v>24</v>
      </c>
      <c r="G20" s="75">
        <v>20</v>
      </c>
      <c r="H20" s="75">
        <v>25</v>
      </c>
      <c r="I20" s="29">
        <v>62</v>
      </c>
      <c r="J20" s="1">
        <f t="shared" si="0"/>
        <v>25</v>
      </c>
      <c r="K20" s="72">
        <f t="shared" si="1"/>
        <v>37</v>
      </c>
      <c r="L20" s="73">
        <f t="shared" si="2"/>
        <v>0.40322580645161288</v>
      </c>
    </row>
    <row r="21" spans="1:12" ht="12.75" x14ac:dyDescent="0.2">
      <c r="A21" s="71" t="s">
        <v>42</v>
      </c>
      <c r="B21" s="75">
        <v>62</v>
      </c>
      <c r="C21" s="75">
        <v>60</v>
      </c>
      <c r="D21" s="75">
        <v>63</v>
      </c>
      <c r="E21" s="75">
        <v>61</v>
      </c>
      <c r="F21" s="75">
        <v>61</v>
      </c>
      <c r="G21" s="75">
        <v>52</v>
      </c>
      <c r="H21" s="75">
        <v>59</v>
      </c>
      <c r="I21" s="29">
        <v>64</v>
      </c>
      <c r="J21" s="1">
        <f t="shared" si="0"/>
        <v>63</v>
      </c>
      <c r="K21" s="72">
        <f t="shared" si="1"/>
        <v>1</v>
      </c>
      <c r="L21" s="73">
        <f t="shared" si="2"/>
        <v>0.984375</v>
      </c>
    </row>
    <row r="22" spans="1:12" ht="12.75" x14ac:dyDescent="0.2">
      <c r="A22" s="71" t="s">
        <v>43</v>
      </c>
      <c r="B22" s="75">
        <v>55</v>
      </c>
      <c r="C22" s="75">
        <v>55</v>
      </c>
      <c r="D22" s="75">
        <v>55</v>
      </c>
      <c r="E22" s="75">
        <v>55</v>
      </c>
      <c r="F22" s="75">
        <v>55</v>
      </c>
      <c r="G22" s="75">
        <v>55</v>
      </c>
      <c r="H22" s="75">
        <v>55</v>
      </c>
      <c r="I22" s="29">
        <v>55</v>
      </c>
      <c r="J22" s="1">
        <f>MAX(B22:H22)</f>
        <v>55</v>
      </c>
      <c r="K22" s="72">
        <f t="shared" si="1"/>
        <v>0</v>
      </c>
      <c r="L22" s="73">
        <f t="shared" si="2"/>
        <v>1</v>
      </c>
    </row>
    <row r="23" spans="1:12" ht="12.75" x14ac:dyDescent="0.2">
      <c r="A23" s="71" t="s">
        <v>44</v>
      </c>
      <c r="B23" s="75">
        <v>21</v>
      </c>
      <c r="C23" s="75">
        <v>23</v>
      </c>
      <c r="D23" s="75">
        <v>22</v>
      </c>
      <c r="E23" s="75">
        <v>25</v>
      </c>
      <c r="F23" s="75">
        <v>21</v>
      </c>
      <c r="G23" s="75">
        <v>19</v>
      </c>
      <c r="H23" s="75">
        <v>26</v>
      </c>
      <c r="I23" s="29">
        <v>41</v>
      </c>
      <c r="J23" s="1">
        <f>MAX(B23:H23)</f>
        <v>26</v>
      </c>
      <c r="K23" s="72">
        <f t="shared" si="1"/>
        <v>15</v>
      </c>
      <c r="L23" s="73">
        <f t="shared" si="2"/>
        <v>0.63414634146341464</v>
      </c>
    </row>
    <row r="24" spans="1:12" ht="12.75" x14ac:dyDescent="0.2">
      <c r="A24" s="71" t="s">
        <v>45</v>
      </c>
      <c r="B24" s="75">
        <v>19</v>
      </c>
      <c r="C24" s="75">
        <v>20</v>
      </c>
      <c r="D24" s="75">
        <v>19</v>
      </c>
      <c r="E24" s="75">
        <v>18</v>
      </c>
      <c r="F24" s="75">
        <v>23</v>
      </c>
      <c r="G24" s="75">
        <v>18</v>
      </c>
      <c r="H24" s="75">
        <v>14</v>
      </c>
      <c r="I24" s="29">
        <v>30</v>
      </c>
      <c r="J24" s="1">
        <f>MAX(B24:H24)</f>
        <v>23</v>
      </c>
      <c r="K24" s="72">
        <f t="shared" si="1"/>
        <v>7</v>
      </c>
      <c r="L24" s="73">
        <f t="shared" si="2"/>
        <v>0.76666666666666672</v>
      </c>
    </row>
    <row r="25" spans="1:12" ht="12.75" x14ac:dyDescent="0.2">
      <c r="A25" s="71" t="s">
        <v>46</v>
      </c>
      <c r="B25" s="75">
        <v>3</v>
      </c>
      <c r="C25" s="75">
        <v>2</v>
      </c>
      <c r="D25" s="75">
        <v>2</v>
      </c>
      <c r="E25" s="75">
        <v>3</v>
      </c>
      <c r="F25" s="75">
        <v>1</v>
      </c>
      <c r="G25" s="75">
        <v>4</v>
      </c>
      <c r="H25" s="75">
        <v>2</v>
      </c>
      <c r="I25" s="29">
        <v>25</v>
      </c>
      <c r="J25" s="1">
        <f>MAX(B25:H25)</f>
        <v>4</v>
      </c>
      <c r="K25" s="72">
        <f t="shared" si="1"/>
        <v>21</v>
      </c>
      <c r="L25" s="73">
        <f t="shared" si="2"/>
        <v>0.16</v>
      </c>
    </row>
    <row r="26" spans="1:12" ht="12.75" x14ac:dyDescent="0.2">
      <c r="A26" s="71" t="s">
        <v>47</v>
      </c>
      <c r="B26" s="75">
        <v>4</v>
      </c>
      <c r="C26" s="75">
        <v>4</v>
      </c>
      <c r="D26" s="75">
        <v>4</v>
      </c>
      <c r="E26" s="75">
        <v>5</v>
      </c>
      <c r="F26" s="75">
        <v>4</v>
      </c>
      <c r="G26" s="75">
        <v>5</v>
      </c>
      <c r="H26" s="75">
        <v>3</v>
      </c>
      <c r="I26" s="29">
        <v>25</v>
      </c>
      <c r="J26" s="1">
        <f t="shared" si="0"/>
        <v>5</v>
      </c>
      <c r="K26" s="72">
        <f t="shared" si="1"/>
        <v>20</v>
      </c>
      <c r="L26" s="73">
        <f t="shared" si="2"/>
        <v>0.2</v>
      </c>
    </row>
  </sheetData>
  <phoneticPr fontId="0" type="noConversion"/>
  <conditionalFormatting sqref="M3:M26">
    <cfRule type="cellIs" dxfId="0" priority="1" stopIfTrue="1" operator="greaterThan">
      <formula>0</formula>
    </cfRule>
  </conditionalFormatting>
  <printOptions horizontalCentered="1"/>
  <pageMargins left="0" right="0" top="0" bottom="0.51181102362204722" header="0" footer="0"/>
  <pageSetup paperSize="9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P28"/>
  <sheetViews>
    <sheetView showGridLines="0" workbookViewId="0">
      <pane ySplit="2" topLeftCell="A3" activePane="bottomLeft" state="frozen"/>
      <selection pane="bottomLeft" activeCell="B27" sqref="B27:H28"/>
    </sheetView>
  </sheetViews>
  <sheetFormatPr baseColWidth="10" defaultColWidth="10.85546875" defaultRowHeight="12.75" x14ac:dyDescent="0.2"/>
  <cols>
    <col min="1" max="1" width="5" style="17" customWidth="1"/>
    <col min="2" max="8" width="3.5703125" style="17" bestFit="1" customWidth="1"/>
    <col min="9" max="9" width="5.140625" style="30" bestFit="1" customWidth="1"/>
    <col min="10" max="10" width="4" style="17" bestFit="1" customWidth="1"/>
    <col min="11" max="12" width="7.140625" style="17" customWidth="1"/>
    <col min="13" max="13" width="9.28515625" style="18" customWidth="1"/>
    <col min="14" max="15" width="15.28515625" style="17" bestFit="1" customWidth="1"/>
    <col min="16" max="16384" width="10.85546875" style="17"/>
  </cols>
  <sheetData>
    <row r="1" spans="1:16" ht="21" x14ac:dyDescent="0.35">
      <c r="A1" s="11" t="s">
        <v>55</v>
      </c>
      <c r="M1" s="17"/>
      <c r="N1" s="24" t="s">
        <v>13</v>
      </c>
      <c r="O1" s="28" t="s">
        <v>23</v>
      </c>
      <c r="P1" s="25" t="s">
        <v>18</v>
      </c>
    </row>
    <row r="2" spans="1:16" s="54" customFormat="1" ht="85.5" x14ac:dyDescent="0.2">
      <c r="A2" s="53" t="s">
        <v>0</v>
      </c>
      <c r="B2" s="54" t="s">
        <v>1</v>
      </c>
      <c r="C2" s="54" t="s">
        <v>2</v>
      </c>
      <c r="D2" s="54" t="s">
        <v>3</v>
      </c>
      <c r="E2" s="54" t="s">
        <v>4</v>
      </c>
      <c r="F2" s="54" t="s">
        <v>5</v>
      </c>
      <c r="G2" s="54" t="s">
        <v>6</v>
      </c>
      <c r="H2" s="54" t="s">
        <v>7</v>
      </c>
      <c r="I2" s="55" t="s">
        <v>65</v>
      </c>
      <c r="J2" s="54" t="s">
        <v>66</v>
      </c>
      <c r="K2" s="56" t="s">
        <v>9</v>
      </c>
      <c r="L2" s="54" t="s">
        <v>8</v>
      </c>
      <c r="M2" s="57" t="s">
        <v>12</v>
      </c>
    </row>
    <row r="3" spans="1:16" x14ac:dyDescent="0.2">
      <c r="A3" s="46" t="s">
        <v>24</v>
      </c>
      <c r="B3" s="75">
        <v>1</v>
      </c>
      <c r="C3" s="75">
        <v>2</v>
      </c>
      <c r="D3" s="75">
        <v>3</v>
      </c>
      <c r="E3" s="75">
        <v>2</v>
      </c>
      <c r="F3" s="75">
        <v>2</v>
      </c>
      <c r="G3" s="75">
        <v>1</v>
      </c>
      <c r="H3" s="75">
        <v>3</v>
      </c>
      <c r="I3" s="29">
        <v>32</v>
      </c>
      <c r="J3" s="17">
        <f t="shared" ref="J3:J26" si="0">MAX(B3:H3)</f>
        <v>3</v>
      </c>
      <c r="K3" s="20">
        <f t="shared" ref="K3:K26" si="1">+I3-J3</f>
        <v>29</v>
      </c>
      <c r="L3" s="19">
        <f t="shared" ref="L3:L26" si="2">+J3/I3</f>
        <v>9.375E-2</v>
      </c>
      <c r="M3" s="18">
        <f>+I3*7*31</f>
        <v>6944</v>
      </c>
    </row>
    <row r="4" spans="1:16" x14ac:dyDescent="0.2">
      <c r="A4" s="46" t="s">
        <v>25</v>
      </c>
      <c r="B4" s="75">
        <v>3</v>
      </c>
      <c r="C4" s="75">
        <v>24</v>
      </c>
      <c r="D4" s="75">
        <v>24</v>
      </c>
      <c r="E4" s="75">
        <v>24</v>
      </c>
      <c r="F4" s="75">
        <v>24</v>
      </c>
      <c r="G4" s="75">
        <v>5</v>
      </c>
      <c r="H4" s="75">
        <v>4</v>
      </c>
      <c r="I4" s="29">
        <v>32</v>
      </c>
      <c r="J4" s="17">
        <f>MAX(B4:H4)</f>
        <v>24</v>
      </c>
      <c r="K4" s="20">
        <f t="shared" si="1"/>
        <v>8</v>
      </c>
      <c r="L4" s="19">
        <f t="shared" si="2"/>
        <v>0.75</v>
      </c>
      <c r="M4" s="18">
        <f t="shared" ref="M4:M26" si="3">+I4*7*31</f>
        <v>6944</v>
      </c>
    </row>
    <row r="5" spans="1:16" x14ac:dyDescent="0.2">
      <c r="A5" s="46" t="s">
        <v>26</v>
      </c>
      <c r="B5" s="75">
        <v>2</v>
      </c>
      <c r="C5" s="75">
        <v>27</v>
      </c>
      <c r="D5" s="75">
        <v>27</v>
      </c>
      <c r="E5" s="75">
        <v>27</v>
      </c>
      <c r="F5" s="75">
        <v>27</v>
      </c>
      <c r="G5" s="75">
        <v>8</v>
      </c>
      <c r="H5" s="75">
        <v>5</v>
      </c>
      <c r="I5" s="29">
        <v>32</v>
      </c>
      <c r="J5" s="17">
        <f>MAX(B5:H5)</f>
        <v>27</v>
      </c>
      <c r="K5" s="20">
        <f t="shared" si="1"/>
        <v>5</v>
      </c>
      <c r="L5" s="19">
        <f t="shared" si="2"/>
        <v>0.84375</v>
      </c>
      <c r="M5" s="18">
        <f t="shared" si="3"/>
        <v>6944</v>
      </c>
    </row>
    <row r="6" spans="1:16" x14ac:dyDescent="0.2">
      <c r="A6" s="46" t="s">
        <v>27</v>
      </c>
      <c r="B6" s="75">
        <v>17</v>
      </c>
      <c r="C6" s="75">
        <v>26</v>
      </c>
      <c r="D6" s="75">
        <v>26</v>
      </c>
      <c r="E6" s="75">
        <v>25</v>
      </c>
      <c r="F6" s="75">
        <v>27</v>
      </c>
      <c r="G6" s="75">
        <v>23</v>
      </c>
      <c r="H6" s="75">
        <v>20</v>
      </c>
      <c r="I6" s="29">
        <v>40</v>
      </c>
      <c r="J6" s="17">
        <f>MAX(B6:H6)</f>
        <v>27</v>
      </c>
      <c r="K6" s="20">
        <f t="shared" si="1"/>
        <v>13</v>
      </c>
      <c r="L6" s="19">
        <f t="shared" si="2"/>
        <v>0.67500000000000004</v>
      </c>
      <c r="M6" s="18">
        <f t="shared" si="3"/>
        <v>8680</v>
      </c>
    </row>
    <row r="7" spans="1:16" x14ac:dyDescent="0.2">
      <c r="A7" s="46" t="s">
        <v>28</v>
      </c>
      <c r="B7" s="75">
        <v>45</v>
      </c>
      <c r="C7" s="75">
        <v>46</v>
      </c>
      <c r="D7" s="75">
        <v>50</v>
      </c>
      <c r="E7" s="75">
        <v>45</v>
      </c>
      <c r="F7" s="75">
        <v>53</v>
      </c>
      <c r="G7" s="75">
        <v>54</v>
      </c>
      <c r="H7" s="75">
        <v>48</v>
      </c>
      <c r="I7" s="29">
        <v>67</v>
      </c>
      <c r="J7" s="17">
        <f>MAX(B7:H7)</f>
        <v>54</v>
      </c>
      <c r="K7" s="20">
        <f t="shared" si="1"/>
        <v>13</v>
      </c>
      <c r="L7" s="19">
        <f t="shared" si="2"/>
        <v>0.80597014925373134</v>
      </c>
      <c r="M7" s="18">
        <f t="shared" si="3"/>
        <v>14539</v>
      </c>
    </row>
    <row r="8" spans="1:16" x14ac:dyDescent="0.2">
      <c r="A8" s="46" t="s">
        <v>29</v>
      </c>
      <c r="B8" s="75">
        <v>100</v>
      </c>
      <c r="C8" s="75">
        <v>99</v>
      </c>
      <c r="D8" s="75">
        <v>99</v>
      </c>
      <c r="E8" s="75">
        <v>101</v>
      </c>
      <c r="F8" s="75">
        <v>99</v>
      </c>
      <c r="G8" s="75">
        <v>98</v>
      </c>
      <c r="H8" s="75">
        <v>99</v>
      </c>
      <c r="I8" s="29">
        <v>103</v>
      </c>
      <c r="J8" s="17">
        <f>MAX(B8:H8)</f>
        <v>101</v>
      </c>
      <c r="K8" s="20">
        <f t="shared" si="1"/>
        <v>2</v>
      </c>
      <c r="L8" s="19">
        <f t="shared" si="2"/>
        <v>0.98058252427184467</v>
      </c>
      <c r="M8" s="18">
        <f t="shared" si="3"/>
        <v>22351</v>
      </c>
    </row>
    <row r="9" spans="1:16" x14ac:dyDescent="0.2">
      <c r="A9" s="46" t="s">
        <v>30</v>
      </c>
      <c r="B9" s="75">
        <v>91</v>
      </c>
      <c r="C9" s="75">
        <v>88</v>
      </c>
      <c r="D9" s="75">
        <v>89</v>
      </c>
      <c r="E9" s="75">
        <v>89</v>
      </c>
      <c r="F9" s="75">
        <v>93</v>
      </c>
      <c r="G9" s="75">
        <v>93</v>
      </c>
      <c r="H9" s="75">
        <v>88</v>
      </c>
      <c r="I9" s="29">
        <v>109</v>
      </c>
      <c r="J9" s="17">
        <f t="shared" si="0"/>
        <v>93</v>
      </c>
      <c r="K9" s="20">
        <f t="shared" si="1"/>
        <v>16</v>
      </c>
      <c r="L9" s="19">
        <f t="shared" si="2"/>
        <v>0.85321100917431192</v>
      </c>
      <c r="M9" s="18">
        <f t="shared" si="3"/>
        <v>23653</v>
      </c>
    </row>
    <row r="10" spans="1:16" x14ac:dyDescent="0.2">
      <c r="A10" s="46" t="s">
        <v>31</v>
      </c>
      <c r="B10" s="75">
        <v>111</v>
      </c>
      <c r="C10" s="75">
        <v>110</v>
      </c>
      <c r="D10" s="75">
        <v>114</v>
      </c>
      <c r="E10" s="75">
        <v>114</v>
      </c>
      <c r="F10" s="75">
        <v>116</v>
      </c>
      <c r="G10" s="75">
        <v>112</v>
      </c>
      <c r="H10" s="75">
        <v>112</v>
      </c>
      <c r="I10" s="29">
        <v>120</v>
      </c>
      <c r="J10" s="17">
        <f t="shared" si="0"/>
        <v>116</v>
      </c>
      <c r="K10" s="20">
        <f t="shared" si="1"/>
        <v>4</v>
      </c>
      <c r="L10" s="19">
        <f t="shared" si="2"/>
        <v>0.96666666666666667</v>
      </c>
      <c r="M10" s="18">
        <f t="shared" si="3"/>
        <v>26040</v>
      </c>
    </row>
    <row r="11" spans="1:16" x14ac:dyDescent="0.2">
      <c r="A11" s="46" t="s">
        <v>32</v>
      </c>
      <c r="B11" s="75">
        <v>104</v>
      </c>
      <c r="C11" s="75">
        <v>109</v>
      </c>
      <c r="D11" s="75">
        <v>105</v>
      </c>
      <c r="E11" s="75">
        <v>111</v>
      </c>
      <c r="F11" s="75">
        <v>111</v>
      </c>
      <c r="G11" s="75">
        <v>110</v>
      </c>
      <c r="H11" s="75">
        <v>105</v>
      </c>
      <c r="I11" s="29">
        <v>111</v>
      </c>
      <c r="J11" s="17">
        <f t="shared" si="0"/>
        <v>111</v>
      </c>
      <c r="K11" s="20">
        <f t="shared" si="1"/>
        <v>0</v>
      </c>
      <c r="L11" s="19">
        <f t="shared" si="2"/>
        <v>1</v>
      </c>
      <c r="M11" s="18">
        <f t="shared" si="3"/>
        <v>24087</v>
      </c>
    </row>
    <row r="12" spans="1:16" x14ac:dyDescent="0.2">
      <c r="A12" s="46" t="s">
        <v>33</v>
      </c>
      <c r="B12" s="75">
        <v>102</v>
      </c>
      <c r="C12" s="75">
        <v>106</v>
      </c>
      <c r="D12" s="75">
        <v>103</v>
      </c>
      <c r="E12" s="75">
        <v>111</v>
      </c>
      <c r="F12" s="75">
        <v>106</v>
      </c>
      <c r="G12" s="75">
        <v>101</v>
      </c>
      <c r="H12" s="75">
        <v>106</v>
      </c>
      <c r="I12" s="29">
        <v>112</v>
      </c>
      <c r="J12" s="17">
        <f t="shared" si="0"/>
        <v>111</v>
      </c>
      <c r="K12" s="20">
        <f t="shared" si="1"/>
        <v>1</v>
      </c>
      <c r="L12" s="19">
        <f t="shared" si="2"/>
        <v>0.9910714285714286</v>
      </c>
      <c r="M12" s="18">
        <f t="shared" si="3"/>
        <v>24304</v>
      </c>
    </row>
    <row r="13" spans="1:16" x14ac:dyDescent="0.2">
      <c r="A13" s="46" t="s">
        <v>34</v>
      </c>
      <c r="B13" s="75">
        <v>106</v>
      </c>
      <c r="C13" s="75">
        <v>107</v>
      </c>
      <c r="D13" s="75">
        <v>104</v>
      </c>
      <c r="E13" s="75">
        <v>106</v>
      </c>
      <c r="F13" s="75">
        <v>107</v>
      </c>
      <c r="G13" s="75">
        <v>108</v>
      </c>
      <c r="H13" s="75">
        <v>103</v>
      </c>
      <c r="I13" s="29">
        <v>111</v>
      </c>
      <c r="J13" s="17">
        <f t="shared" si="0"/>
        <v>108</v>
      </c>
      <c r="K13" s="20">
        <f t="shared" si="1"/>
        <v>3</v>
      </c>
      <c r="L13" s="19">
        <f t="shared" si="2"/>
        <v>0.97297297297297303</v>
      </c>
      <c r="M13" s="18">
        <f t="shared" si="3"/>
        <v>24087</v>
      </c>
    </row>
    <row r="14" spans="1:16" x14ac:dyDescent="0.2">
      <c r="A14" s="46" t="s">
        <v>35</v>
      </c>
      <c r="B14" s="75">
        <v>106</v>
      </c>
      <c r="C14" s="75">
        <v>103</v>
      </c>
      <c r="D14" s="75">
        <v>99</v>
      </c>
      <c r="E14" s="75">
        <v>105</v>
      </c>
      <c r="F14" s="75">
        <v>109</v>
      </c>
      <c r="G14" s="75">
        <v>105</v>
      </c>
      <c r="H14" s="75">
        <v>96</v>
      </c>
      <c r="I14" s="29">
        <v>110</v>
      </c>
      <c r="J14" s="17">
        <f t="shared" si="0"/>
        <v>109</v>
      </c>
      <c r="K14" s="20">
        <f t="shared" si="1"/>
        <v>1</v>
      </c>
      <c r="L14" s="19">
        <f t="shared" si="2"/>
        <v>0.99090909090909096</v>
      </c>
      <c r="M14" s="18">
        <f t="shared" si="3"/>
        <v>23870</v>
      </c>
    </row>
    <row r="15" spans="1:16" x14ac:dyDescent="0.2">
      <c r="A15" s="46" t="s">
        <v>36</v>
      </c>
      <c r="B15" s="75">
        <v>90</v>
      </c>
      <c r="C15" s="75">
        <v>84</v>
      </c>
      <c r="D15" s="75">
        <v>85</v>
      </c>
      <c r="E15" s="75">
        <v>88</v>
      </c>
      <c r="F15" s="75">
        <v>84</v>
      </c>
      <c r="G15" s="75">
        <v>99</v>
      </c>
      <c r="H15" s="75">
        <v>82</v>
      </c>
      <c r="I15" s="29">
        <v>105</v>
      </c>
      <c r="J15" s="17">
        <f t="shared" si="0"/>
        <v>99</v>
      </c>
      <c r="K15" s="20">
        <f t="shared" si="1"/>
        <v>6</v>
      </c>
      <c r="L15" s="19">
        <f t="shared" si="2"/>
        <v>0.94285714285714284</v>
      </c>
      <c r="M15" s="18">
        <f t="shared" si="3"/>
        <v>22785</v>
      </c>
    </row>
    <row r="16" spans="1:16" x14ac:dyDescent="0.2">
      <c r="A16" s="46" t="s">
        <v>37</v>
      </c>
      <c r="B16" s="75">
        <v>95</v>
      </c>
      <c r="C16" s="75">
        <v>86</v>
      </c>
      <c r="D16" s="75">
        <v>89</v>
      </c>
      <c r="E16" s="75">
        <v>87</v>
      </c>
      <c r="F16" s="75">
        <v>95</v>
      </c>
      <c r="G16" s="75">
        <v>84</v>
      </c>
      <c r="H16" s="75">
        <v>97</v>
      </c>
      <c r="I16" s="29">
        <v>108</v>
      </c>
      <c r="J16" s="17">
        <f t="shared" si="0"/>
        <v>97</v>
      </c>
      <c r="K16" s="20">
        <f t="shared" si="1"/>
        <v>11</v>
      </c>
      <c r="L16" s="19">
        <f t="shared" si="2"/>
        <v>0.89814814814814814</v>
      </c>
      <c r="M16" s="18">
        <f t="shared" si="3"/>
        <v>23436</v>
      </c>
    </row>
    <row r="17" spans="1:13" x14ac:dyDescent="0.2">
      <c r="A17" s="46" t="s">
        <v>38</v>
      </c>
      <c r="B17" s="75">
        <v>83</v>
      </c>
      <c r="C17" s="75">
        <v>83</v>
      </c>
      <c r="D17" s="75">
        <v>81</v>
      </c>
      <c r="E17" s="75">
        <v>81</v>
      </c>
      <c r="F17" s="75">
        <v>87</v>
      </c>
      <c r="G17" s="75">
        <v>85</v>
      </c>
      <c r="H17" s="75">
        <v>81</v>
      </c>
      <c r="I17" s="29">
        <v>107</v>
      </c>
      <c r="J17" s="17">
        <f t="shared" si="0"/>
        <v>87</v>
      </c>
      <c r="K17" s="20">
        <f t="shared" si="1"/>
        <v>20</v>
      </c>
      <c r="L17" s="19">
        <f t="shared" si="2"/>
        <v>0.81308411214953269</v>
      </c>
      <c r="M17" s="18">
        <f t="shared" si="3"/>
        <v>23219</v>
      </c>
    </row>
    <row r="18" spans="1:13" x14ac:dyDescent="0.2">
      <c r="A18" s="46" t="s">
        <v>39</v>
      </c>
      <c r="B18" s="75">
        <v>95</v>
      </c>
      <c r="C18" s="75">
        <v>84</v>
      </c>
      <c r="D18" s="75">
        <v>94</v>
      </c>
      <c r="E18" s="75">
        <v>92</v>
      </c>
      <c r="F18" s="75">
        <v>97</v>
      </c>
      <c r="G18" s="75">
        <v>82</v>
      </c>
      <c r="H18" s="75">
        <v>97</v>
      </c>
      <c r="I18" s="29">
        <v>107</v>
      </c>
      <c r="J18" s="17">
        <f t="shared" si="0"/>
        <v>97</v>
      </c>
      <c r="K18" s="20">
        <f t="shared" si="1"/>
        <v>10</v>
      </c>
      <c r="L18" s="19">
        <f t="shared" si="2"/>
        <v>0.90654205607476634</v>
      </c>
      <c r="M18" s="18">
        <f t="shared" si="3"/>
        <v>23219</v>
      </c>
    </row>
    <row r="19" spans="1:13" x14ac:dyDescent="0.2">
      <c r="A19" s="46" t="s">
        <v>40</v>
      </c>
      <c r="B19" s="75">
        <v>83</v>
      </c>
      <c r="C19" s="75">
        <v>83</v>
      </c>
      <c r="D19" s="75">
        <v>84</v>
      </c>
      <c r="E19" s="75">
        <v>82</v>
      </c>
      <c r="F19" s="75">
        <v>80</v>
      </c>
      <c r="G19" s="75">
        <v>74</v>
      </c>
      <c r="H19" s="75">
        <v>79</v>
      </c>
      <c r="I19" s="29">
        <v>111</v>
      </c>
      <c r="J19" s="17">
        <f t="shared" si="0"/>
        <v>84</v>
      </c>
      <c r="K19" s="20">
        <f t="shared" si="1"/>
        <v>27</v>
      </c>
      <c r="L19" s="19">
        <f t="shared" si="2"/>
        <v>0.7567567567567568</v>
      </c>
      <c r="M19" s="18">
        <f t="shared" si="3"/>
        <v>24087</v>
      </c>
    </row>
    <row r="20" spans="1:13" x14ac:dyDescent="0.2">
      <c r="A20" s="46" t="s">
        <v>41</v>
      </c>
      <c r="B20" s="75">
        <v>83</v>
      </c>
      <c r="C20" s="75">
        <v>83</v>
      </c>
      <c r="D20" s="75">
        <v>83</v>
      </c>
      <c r="E20" s="75">
        <v>83</v>
      </c>
      <c r="F20" s="75">
        <v>85</v>
      </c>
      <c r="G20" s="75">
        <v>73</v>
      </c>
      <c r="H20" s="75">
        <v>81</v>
      </c>
      <c r="I20" s="29">
        <v>109</v>
      </c>
      <c r="J20" s="17">
        <f t="shared" si="0"/>
        <v>85</v>
      </c>
      <c r="K20" s="20">
        <f t="shared" si="1"/>
        <v>24</v>
      </c>
      <c r="L20" s="19">
        <f t="shared" si="2"/>
        <v>0.77981651376146788</v>
      </c>
      <c r="M20" s="18">
        <f t="shared" si="3"/>
        <v>23653</v>
      </c>
    </row>
    <row r="21" spans="1:13" x14ac:dyDescent="0.2">
      <c r="A21" s="46" t="s">
        <v>42</v>
      </c>
      <c r="B21" s="75">
        <v>104</v>
      </c>
      <c r="C21" s="75">
        <v>104</v>
      </c>
      <c r="D21" s="75">
        <v>108</v>
      </c>
      <c r="E21" s="75">
        <v>106</v>
      </c>
      <c r="F21" s="75">
        <v>107</v>
      </c>
      <c r="G21" s="75">
        <v>97</v>
      </c>
      <c r="H21" s="75">
        <v>103</v>
      </c>
      <c r="I21" s="29">
        <v>108</v>
      </c>
      <c r="J21" s="17">
        <f t="shared" si="0"/>
        <v>108</v>
      </c>
      <c r="K21" s="20">
        <f t="shared" si="1"/>
        <v>0</v>
      </c>
      <c r="L21" s="19">
        <f t="shared" si="2"/>
        <v>1</v>
      </c>
      <c r="M21" s="18">
        <f t="shared" si="3"/>
        <v>23436</v>
      </c>
    </row>
    <row r="22" spans="1:13" x14ac:dyDescent="0.2">
      <c r="A22" s="46" t="s">
        <v>43</v>
      </c>
      <c r="B22" s="75">
        <v>81</v>
      </c>
      <c r="C22" s="75">
        <v>83</v>
      </c>
      <c r="D22" s="75">
        <v>82</v>
      </c>
      <c r="E22" s="75">
        <v>86</v>
      </c>
      <c r="F22" s="75">
        <v>83</v>
      </c>
      <c r="G22" s="75">
        <v>77</v>
      </c>
      <c r="H22" s="75">
        <v>89</v>
      </c>
      <c r="I22" s="29">
        <v>99</v>
      </c>
      <c r="J22" s="17">
        <f>MAX(B22:H22)</f>
        <v>89</v>
      </c>
      <c r="K22" s="20">
        <f t="shared" si="1"/>
        <v>10</v>
      </c>
      <c r="L22" s="19">
        <f t="shared" si="2"/>
        <v>0.89898989898989901</v>
      </c>
      <c r="M22" s="18">
        <f t="shared" si="3"/>
        <v>21483</v>
      </c>
    </row>
    <row r="23" spans="1:13" x14ac:dyDescent="0.2">
      <c r="A23" s="46" t="s">
        <v>44</v>
      </c>
      <c r="B23" s="75">
        <v>67</v>
      </c>
      <c r="C23" s="75">
        <v>70</v>
      </c>
      <c r="D23" s="75">
        <v>68</v>
      </c>
      <c r="E23" s="75">
        <v>71</v>
      </c>
      <c r="F23" s="75">
        <v>67</v>
      </c>
      <c r="G23" s="75">
        <v>61</v>
      </c>
      <c r="H23" s="75">
        <v>73</v>
      </c>
      <c r="I23" s="29">
        <v>80</v>
      </c>
      <c r="J23" s="17">
        <f>MAX(B23:H23)</f>
        <v>73</v>
      </c>
      <c r="K23" s="20">
        <f t="shared" si="1"/>
        <v>7</v>
      </c>
      <c r="L23" s="19">
        <f t="shared" si="2"/>
        <v>0.91249999999999998</v>
      </c>
      <c r="M23" s="18">
        <f t="shared" si="3"/>
        <v>17360</v>
      </c>
    </row>
    <row r="24" spans="1:13" x14ac:dyDescent="0.2">
      <c r="A24" s="46" t="s">
        <v>45</v>
      </c>
      <c r="B24" s="75">
        <v>56</v>
      </c>
      <c r="C24" s="75">
        <v>53</v>
      </c>
      <c r="D24" s="75">
        <v>50</v>
      </c>
      <c r="E24" s="75">
        <v>53</v>
      </c>
      <c r="F24" s="75">
        <v>48</v>
      </c>
      <c r="G24" s="75">
        <v>34</v>
      </c>
      <c r="H24" s="75">
        <v>32</v>
      </c>
      <c r="I24" s="29">
        <v>62</v>
      </c>
      <c r="J24" s="17">
        <f>MAX(B24:H24)</f>
        <v>56</v>
      </c>
      <c r="K24" s="20">
        <f t="shared" si="1"/>
        <v>6</v>
      </c>
      <c r="L24" s="19">
        <f t="shared" si="2"/>
        <v>0.90322580645161288</v>
      </c>
      <c r="M24" s="18">
        <f t="shared" si="3"/>
        <v>13454</v>
      </c>
    </row>
    <row r="25" spans="1:13" x14ac:dyDescent="0.2">
      <c r="A25" s="46" t="s">
        <v>46</v>
      </c>
      <c r="B25" s="75">
        <v>25</v>
      </c>
      <c r="C25" s="75">
        <v>26</v>
      </c>
      <c r="D25" s="75">
        <v>27</v>
      </c>
      <c r="E25" s="75">
        <v>27</v>
      </c>
      <c r="F25" s="75">
        <v>24</v>
      </c>
      <c r="G25" s="75">
        <v>6</v>
      </c>
      <c r="H25" s="75">
        <v>3</v>
      </c>
      <c r="I25" s="29">
        <v>40</v>
      </c>
      <c r="J25" s="17">
        <f>MAX(B25:H25)</f>
        <v>27</v>
      </c>
      <c r="K25" s="20">
        <f t="shared" si="1"/>
        <v>13</v>
      </c>
      <c r="L25" s="19">
        <f t="shared" si="2"/>
        <v>0.67500000000000004</v>
      </c>
      <c r="M25" s="18">
        <f t="shared" si="3"/>
        <v>8680</v>
      </c>
    </row>
    <row r="26" spans="1:13" x14ac:dyDescent="0.2">
      <c r="A26" s="46" t="s">
        <v>47</v>
      </c>
      <c r="B26" s="75">
        <v>10</v>
      </c>
      <c r="C26" s="75">
        <v>11</v>
      </c>
      <c r="D26" s="75">
        <v>11</v>
      </c>
      <c r="E26" s="75">
        <v>12</v>
      </c>
      <c r="F26" s="75">
        <v>12</v>
      </c>
      <c r="G26" s="75">
        <v>6</v>
      </c>
      <c r="H26" s="75">
        <v>6</v>
      </c>
      <c r="I26" s="29">
        <v>40</v>
      </c>
      <c r="J26" s="17">
        <f t="shared" si="0"/>
        <v>12</v>
      </c>
      <c r="K26" s="20">
        <f t="shared" si="1"/>
        <v>28</v>
      </c>
      <c r="L26" s="19">
        <f t="shared" si="2"/>
        <v>0.3</v>
      </c>
      <c r="M26" s="18">
        <f t="shared" si="3"/>
        <v>8680</v>
      </c>
    </row>
    <row r="28" spans="1:13" x14ac:dyDescent="0.2">
      <c r="M28" s="18">
        <f>SUM(M3:M26)</f>
        <v>445935</v>
      </c>
    </row>
  </sheetData>
  <phoneticPr fontId="0" type="noConversion"/>
  <printOptions horizontalCentered="1"/>
  <pageMargins left="0" right="0" top="0" bottom="0.51181102362204722" header="0" footer="0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"/>
  <dimension ref="A1:H26"/>
  <sheetViews>
    <sheetView showGridLines="0" workbookViewId="0">
      <pane ySplit="1" topLeftCell="A2" activePane="bottomLeft" state="frozen"/>
      <selection pane="bottomLeft" activeCell="X31" sqref="X31"/>
    </sheetView>
  </sheetViews>
  <sheetFormatPr baseColWidth="10" defaultColWidth="10.85546875" defaultRowHeight="12.75" x14ac:dyDescent="0.2"/>
  <cols>
    <col min="1" max="1" width="5.42578125" style="41" bestFit="1" customWidth="1"/>
    <col min="2" max="4" width="3.28515625" style="41" bestFit="1" customWidth="1"/>
    <col min="5" max="5" width="3.5703125" style="45" bestFit="1" customWidth="1"/>
    <col min="6" max="6" width="4" style="41" bestFit="1" customWidth="1"/>
    <col min="7" max="7" width="3.28515625" style="39" bestFit="1" customWidth="1"/>
    <col min="8" max="16384" width="10.85546875" style="41"/>
  </cols>
  <sheetData>
    <row r="1" spans="1:8" s="43" customFormat="1" ht="75.75" x14ac:dyDescent="0.2">
      <c r="A1" s="50" t="s">
        <v>0</v>
      </c>
      <c r="B1" s="33" t="s">
        <v>20</v>
      </c>
      <c r="C1" s="35" t="s">
        <v>10</v>
      </c>
      <c r="D1" s="42" t="s">
        <v>21</v>
      </c>
      <c r="E1" s="42" t="s">
        <v>11</v>
      </c>
      <c r="F1" s="40" t="s">
        <v>19</v>
      </c>
      <c r="G1" s="31" t="s">
        <v>22</v>
      </c>
    </row>
    <row r="2" spans="1:8" x14ac:dyDescent="0.2">
      <c r="A2" s="46" t="s">
        <v>24</v>
      </c>
      <c r="B2" s="38">
        <f>+CDGR60D!J3</f>
        <v>3</v>
      </c>
      <c r="C2" s="38">
        <f>+CDGR60D!I3</f>
        <v>20</v>
      </c>
      <c r="D2" s="45">
        <f>+CDGR60A!J3*-1</f>
        <v>-1</v>
      </c>
      <c r="E2" s="34">
        <f>-CDGR60A!I3</f>
        <v>-20</v>
      </c>
      <c r="F2" s="32">
        <f>+CDGR60M!I3</f>
        <v>32</v>
      </c>
      <c r="G2" s="44">
        <f>+CDGR60M!J3</f>
        <v>3</v>
      </c>
      <c r="H2" s="34"/>
    </row>
    <row r="3" spans="1:8" x14ac:dyDescent="0.2">
      <c r="A3" s="46" t="s">
        <v>25</v>
      </c>
      <c r="B3" s="38">
        <f>+CDGR60D!J4</f>
        <v>22</v>
      </c>
      <c r="C3" s="38">
        <f>+CDGR60D!I4</f>
        <v>20</v>
      </c>
      <c r="D3" s="45">
        <f>+CDGR60A!J4*-1</f>
        <v>-3</v>
      </c>
      <c r="E3" s="34">
        <f>-CDGR60A!I4</f>
        <v>-20</v>
      </c>
      <c r="F3" s="32">
        <f>+CDGR60M!I4</f>
        <v>32</v>
      </c>
      <c r="G3" s="44">
        <f>+CDGR60M!J4</f>
        <v>24</v>
      </c>
      <c r="H3" s="34"/>
    </row>
    <row r="4" spans="1:8" x14ac:dyDescent="0.2">
      <c r="A4" s="46" t="s">
        <v>26</v>
      </c>
      <c r="B4" s="38">
        <f>+CDGR60D!J5</f>
        <v>23</v>
      </c>
      <c r="C4" s="38">
        <f>+CDGR60D!I5</f>
        <v>20</v>
      </c>
      <c r="D4" s="45">
        <f>+CDGR60A!J5*-1</f>
        <v>-5</v>
      </c>
      <c r="E4" s="34">
        <f>-CDGR60A!I5</f>
        <v>-20</v>
      </c>
      <c r="F4" s="32">
        <f>+CDGR60M!I5</f>
        <v>32</v>
      </c>
      <c r="G4" s="44">
        <f>+CDGR60M!J5</f>
        <v>27</v>
      </c>
      <c r="H4" s="34"/>
    </row>
    <row r="5" spans="1:8" x14ac:dyDescent="0.2">
      <c r="A5" s="46" t="s">
        <v>27</v>
      </c>
      <c r="B5" s="38">
        <f>+CDGR60D!J6</f>
        <v>11</v>
      </c>
      <c r="C5" s="38">
        <f>+CDGR60D!I6</f>
        <v>25</v>
      </c>
      <c r="D5" s="45">
        <f>+CDGR60A!J6*-1</f>
        <v>-17</v>
      </c>
      <c r="E5" s="34">
        <f>-CDGR60A!I6</f>
        <v>-30</v>
      </c>
      <c r="F5" s="32">
        <f>+CDGR60M!I6</f>
        <v>40</v>
      </c>
      <c r="G5" s="44">
        <f>+CDGR60M!J6</f>
        <v>27</v>
      </c>
      <c r="H5" s="34"/>
    </row>
    <row r="6" spans="1:8" x14ac:dyDescent="0.2">
      <c r="A6" s="46" t="s">
        <v>28</v>
      </c>
      <c r="B6" s="38">
        <f>+CDGR60D!J7</f>
        <v>20</v>
      </c>
      <c r="C6" s="38">
        <f>+CDGR60D!I7</f>
        <v>38</v>
      </c>
      <c r="D6" s="45">
        <f>+CDGR60A!J7*-1</f>
        <v>-37</v>
      </c>
      <c r="E6" s="34">
        <f>-CDGR60A!I7</f>
        <v>-41</v>
      </c>
      <c r="F6" s="32">
        <f>+CDGR60M!I7</f>
        <v>67</v>
      </c>
      <c r="G6" s="44">
        <f>+CDGR60M!J7</f>
        <v>54</v>
      </c>
      <c r="H6" s="34"/>
    </row>
    <row r="7" spans="1:8" x14ac:dyDescent="0.2">
      <c r="A7" s="46" t="s">
        <v>29</v>
      </c>
      <c r="B7" s="38">
        <f>+CDGR60D!J8</f>
        <v>51</v>
      </c>
      <c r="C7" s="38">
        <f>+CDGR60D!I8</f>
        <v>66</v>
      </c>
      <c r="D7" s="45">
        <f>+CDGR60A!J8*-1</f>
        <v>-50</v>
      </c>
      <c r="E7" s="34">
        <f>-CDGR60A!I8</f>
        <v>-50</v>
      </c>
      <c r="F7" s="32">
        <f>+CDGR60M!I8</f>
        <v>103</v>
      </c>
      <c r="G7" s="44">
        <f>+CDGR60M!J8</f>
        <v>101</v>
      </c>
      <c r="H7" s="34"/>
    </row>
    <row r="8" spans="1:8" x14ac:dyDescent="0.2">
      <c r="A8" s="46" t="s">
        <v>30</v>
      </c>
      <c r="B8" s="38">
        <f>+CDGR60D!J9</f>
        <v>31</v>
      </c>
      <c r="C8" s="38">
        <f>+CDGR60D!I9</f>
        <v>62</v>
      </c>
      <c r="D8" s="45">
        <f>+CDGR60A!J9*-1</f>
        <v>-62</v>
      </c>
      <c r="E8" s="34">
        <f>-CDGR60A!I9</f>
        <v>-62</v>
      </c>
      <c r="F8" s="32">
        <f>+CDGR60M!I9</f>
        <v>109</v>
      </c>
      <c r="G8" s="44">
        <f>+CDGR60M!J9</f>
        <v>93</v>
      </c>
      <c r="H8" s="34"/>
    </row>
    <row r="9" spans="1:8" x14ac:dyDescent="0.2">
      <c r="A9" s="46" t="s">
        <v>31</v>
      </c>
      <c r="B9" s="38">
        <f>+CDGR60D!J10</f>
        <v>64</v>
      </c>
      <c r="C9" s="38">
        <f>+CDGR60D!I10</f>
        <v>64</v>
      </c>
      <c r="D9" s="45">
        <f>+CDGR60A!J10*-1</f>
        <v>-52</v>
      </c>
      <c r="E9" s="34">
        <f>-CDGR60A!I10</f>
        <v>-62</v>
      </c>
      <c r="F9" s="32">
        <f>+CDGR60M!I10</f>
        <v>120</v>
      </c>
      <c r="G9" s="44">
        <f>+CDGR60M!J10</f>
        <v>116</v>
      </c>
      <c r="H9" s="34"/>
    </row>
    <row r="10" spans="1:8" x14ac:dyDescent="0.2">
      <c r="A10" s="46" t="s">
        <v>32</v>
      </c>
      <c r="B10" s="38">
        <f>+CDGR60D!J11</f>
        <v>63</v>
      </c>
      <c r="C10" s="38">
        <f>+CDGR60D!I11</f>
        <v>67</v>
      </c>
      <c r="D10" s="45">
        <f>+CDGR60A!J11*-1</f>
        <v>-51</v>
      </c>
      <c r="E10" s="34">
        <f>-CDGR60A!I11</f>
        <v>-60</v>
      </c>
      <c r="F10" s="32">
        <f>+CDGR60M!I11</f>
        <v>111</v>
      </c>
      <c r="G10" s="44">
        <f>+CDGR60M!J11</f>
        <v>111</v>
      </c>
      <c r="H10" s="34"/>
    </row>
    <row r="11" spans="1:8" x14ac:dyDescent="0.2">
      <c r="A11" s="46" t="s">
        <v>33</v>
      </c>
      <c r="B11" s="38">
        <f>+CDGR60D!J12</f>
        <v>50</v>
      </c>
      <c r="C11" s="38">
        <f>+CDGR60D!I12</f>
        <v>63</v>
      </c>
      <c r="D11" s="45">
        <f>+CDGR60A!J12*-1</f>
        <v>-61</v>
      </c>
      <c r="E11" s="34">
        <f>-CDGR60A!I12</f>
        <v>-61</v>
      </c>
      <c r="F11" s="32">
        <f>+CDGR60M!I12</f>
        <v>112</v>
      </c>
      <c r="G11" s="44">
        <f>+CDGR60M!J12</f>
        <v>111</v>
      </c>
      <c r="H11" s="34"/>
    </row>
    <row r="12" spans="1:8" x14ac:dyDescent="0.2">
      <c r="A12" s="46" t="s">
        <v>34</v>
      </c>
      <c r="B12" s="38">
        <f>+CDGR60D!J13</f>
        <v>65</v>
      </c>
      <c r="C12" s="38">
        <f>+CDGR60D!I13</f>
        <v>65</v>
      </c>
      <c r="D12" s="45">
        <f>+CDGR60A!J13*-1</f>
        <v>-43</v>
      </c>
      <c r="E12" s="34">
        <f>-CDGR60A!I13</f>
        <v>-54</v>
      </c>
      <c r="F12" s="32">
        <f>+CDGR60M!I13</f>
        <v>111</v>
      </c>
      <c r="G12" s="44">
        <f>+CDGR60M!J13</f>
        <v>108</v>
      </c>
      <c r="H12" s="34"/>
    </row>
    <row r="13" spans="1:8" x14ac:dyDescent="0.2">
      <c r="A13" s="46" t="s">
        <v>35</v>
      </c>
      <c r="B13" s="38">
        <f>+CDGR60D!J14</f>
        <v>67</v>
      </c>
      <c r="C13" s="38">
        <f>+CDGR60D!I14</f>
        <v>70</v>
      </c>
      <c r="D13" s="45">
        <f>+CDGR60A!J14*-1</f>
        <v>-46</v>
      </c>
      <c r="E13" s="34">
        <f>-CDGR60A!I14</f>
        <v>-55</v>
      </c>
      <c r="F13" s="32">
        <f>+CDGR60M!I14</f>
        <v>110</v>
      </c>
      <c r="G13" s="44">
        <f>+CDGR60M!J14</f>
        <v>109</v>
      </c>
      <c r="H13" s="34"/>
    </row>
    <row r="14" spans="1:8" x14ac:dyDescent="0.2">
      <c r="A14" s="46" t="s">
        <v>36</v>
      </c>
      <c r="B14" s="38">
        <f>+CDGR60D!J15</f>
        <v>49</v>
      </c>
      <c r="C14" s="38">
        <f>+CDGR60D!I15</f>
        <v>63</v>
      </c>
      <c r="D14" s="45">
        <f>+CDGR60A!J15*-1</f>
        <v>-51</v>
      </c>
      <c r="E14" s="34">
        <f>-CDGR60A!I15</f>
        <v>-58</v>
      </c>
      <c r="F14" s="32">
        <f>+CDGR60M!I15</f>
        <v>105</v>
      </c>
      <c r="G14" s="44">
        <f>+CDGR60M!J15</f>
        <v>99</v>
      </c>
      <c r="H14" s="34"/>
    </row>
    <row r="15" spans="1:8" x14ac:dyDescent="0.2">
      <c r="A15" s="46" t="s">
        <v>37</v>
      </c>
      <c r="B15" s="38">
        <f>+CDGR60D!J16</f>
        <v>58</v>
      </c>
      <c r="C15" s="38">
        <f>+CDGR60D!I16</f>
        <v>65</v>
      </c>
      <c r="D15" s="45">
        <f>+CDGR60A!J16*-1</f>
        <v>-39</v>
      </c>
      <c r="E15" s="34">
        <f>-CDGR60A!I16</f>
        <v>-56</v>
      </c>
      <c r="F15" s="32">
        <f>+CDGR60M!I16</f>
        <v>108</v>
      </c>
      <c r="G15" s="44">
        <f>+CDGR60M!J16</f>
        <v>97</v>
      </c>
      <c r="H15" s="34"/>
    </row>
    <row r="16" spans="1:8" x14ac:dyDescent="0.2">
      <c r="A16" s="46" t="s">
        <v>38</v>
      </c>
      <c r="B16" s="38">
        <f>+CDGR60D!J17</f>
        <v>50</v>
      </c>
      <c r="C16" s="38">
        <f>+CDGR60D!I17</f>
        <v>63</v>
      </c>
      <c r="D16" s="45">
        <f>+CDGR60A!J17*-1</f>
        <v>-38</v>
      </c>
      <c r="E16" s="34">
        <f>-CDGR60A!I17</f>
        <v>-56</v>
      </c>
      <c r="F16" s="32">
        <f>+CDGR60M!I17</f>
        <v>107</v>
      </c>
      <c r="G16" s="44">
        <f>+CDGR60M!J17</f>
        <v>87</v>
      </c>
      <c r="H16" s="34"/>
    </row>
    <row r="17" spans="1:8" x14ac:dyDescent="0.2">
      <c r="A17" s="46" t="s">
        <v>39</v>
      </c>
      <c r="B17" s="38">
        <f>+CDGR60D!J18</f>
        <v>46</v>
      </c>
      <c r="C17" s="38">
        <f>+CDGR60D!I18</f>
        <v>62</v>
      </c>
      <c r="D17" s="45">
        <f>+CDGR60A!J18*-1</f>
        <v>-56</v>
      </c>
      <c r="E17" s="34">
        <f>-CDGR60A!I18</f>
        <v>-61</v>
      </c>
      <c r="F17" s="32">
        <f>+CDGR60M!I18</f>
        <v>107</v>
      </c>
      <c r="G17" s="44">
        <f>+CDGR60M!J18</f>
        <v>97</v>
      </c>
      <c r="H17" s="34"/>
    </row>
    <row r="18" spans="1:8" x14ac:dyDescent="0.2">
      <c r="A18" s="46" t="s">
        <v>40</v>
      </c>
      <c r="B18" s="38">
        <f>+CDGR60D!J19</f>
        <v>51</v>
      </c>
      <c r="C18" s="38">
        <f>+CDGR60D!I19</f>
        <v>62</v>
      </c>
      <c r="D18" s="45">
        <f>+CDGR60A!J19*-1</f>
        <v>-38</v>
      </c>
      <c r="E18" s="34">
        <f>-CDGR60A!I19</f>
        <v>-60</v>
      </c>
      <c r="F18" s="32">
        <f>+CDGR60M!I19</f>
        <v>111</v>
      </c>
      <c r="G18" s="44">
        <f>+CDGR60M!J19</f>
        <v>84</v>
      </c>
      <c r="H18" s="34"/>
    </row>
    <row r="19" spans="1:8" x14ac:dyDescent="0.2">
      <c r="A19" s="46" t="s">
        <v>41</v>
      </c>
      <c r="B19" s="38">
        <f>+CDGR60D!J20</f>
        <v>25</v>
      </c>
      <c r="C19" s="38">
        <f>+CDGR60D!I20</f>
        <v>62</v>
      </c>
      <c r="D19" s="45">
        <f>+CDGR60A!J20*-1</f>
        <v>-61</v>
      </c>
      <c r="E19" s="34">
        <f>-CDGR60A!I20</f>
        <v>-64</v>
      </c>
      <c r="F19" s="32">
        <f>+CDGR60M!I20</f>
        <v>109</v>
      </c>
      <c r="G19" s="44">
        <f>+CDGR60M!J20</f>
        <v>85</v>
      </c>
      <c r="H19" s="34"/>
    </row>
    <row r="20" spans="1:8" x14ac:dyDescent="0.2">
      <c r="A20" s="46" t="s">
        <v>42</v>
      </c>
      <c r="B20" s="38">
        <f>+CDGR60D!J21</f>
        <v>63</v>
      </c>
      <c r="C20" s="38">
        <f>+CDGR60D!I21</f>
        <v>64</v>
      </c>
      <c r="D20" s="45">
        <f>+CDGR60A!J21*-1</f>
        <v>-46</v>
      </c>
      <c r="E20" s="34">
        <f>-CDGR60A!I21</f>
        <v>-56</v>
      </c>
      <c r="F20" s="32">
        <f>+CDGR60M!I21</f>
        <v>108</v>
      </c>
      <c r="G20" s="44">
        <f>+CDGR60M!J21</f>
        <v>108</v>
      </c>
      <c r="H20" s="34"/>
    </row>
    <row r="21" spans="1:8" x14ac:dyDescent="0.2">
      <c r="A21" s="46" t="s">
        <v>43</v>
      </c>
      <c r="B21" s="38">
        <f>+CDGR60D!J22</f>
        <v>55</v>
      </c>
      <c r="C21" s="38">
        <f>+CDGR60D!I22</f>
        <v>55</v>
      </c>
      <c r="D21" s="45">
        <f>+CDGR60A!J22*-1</f>
        <v>-34</v>
      </c>
      <c r="E21" s="34">
        <f>-CDGR60A!I22</f>
        <v>-53</v>
      </c>
      <c r="F21" s="32">
        <f>+CDGR60M!I22</f>
        <v>99</v>
      </c>
      <c r="G21" s="44">
        <f>+CDGR60M!J22</f>
        <v>89</v>
      </c>
      <c r="H21" s="34"/>
    </row>
    <row r="22" spans="1:8" x14ac:dyDescent="0.2">
      <c r="A22" s="46" t="s">
        <v>44</v>
      </c>
      <c r="B22" s="38">
        <f>+CDGR60D!J23</f>
        <v>26</v>
      </c>
      <c r="C22" s="38">
        <f>+CDGR60D!I23</f>
        <v>41</v>
      </c>
      <c r="D22" s="45">
        <f>+CDGR60A!J23*-1</f>
        <v>-47</v>
      </c>
      <c r="E22" s="34">
        <f>-CDGR60A!I23</f>
        <v>-47</v>
      </c>
      <c r="F22" s="32">
        <f>+CDGR60M!I23</f>
        <v>80</v>
      </c>
      <c r="G22" s="44">
        <f>+CDGR60M!J23</f>
        <v>73</v>
      </c>
      <c r="H22" s="34"/>
    </row>
    <row r="23" spans="1:8" x14ac:dyDescent="0.2">
      <c r="A23" s="46" t="s">
        <v>45</v>
      </c>
      <c r="B23" s="38">
        <f>+CDGR60D!J24</f>
        <v>23</v>
      </c>
      <c r="C23" s="38">
        <f>+CDGR60D!I24</f>
        <v>30</v>
      </c>
      <c r="D23" s="45">
        <f>+CDGR60A!J24*-1</f>
        <v>-37</v>
      </c>
      <c r="E23" s="34">
        <f>-CDGR60A!I24</f>
        <v>-40</v>
      </c>
      <c r="F23" s="32">
        <f>+CDGR60M!I24</f>
        <v>62</v>
      </c>
      <c r="G23" s="44">
        <f>+CDGR60M!J24</f>
        <v>56</v>
      </c>
      <c r="H23" s="34"/>
    </row>
    <row r="24" spans="1:8" x14ac:dyDescent="0.2">
      <c r="A24" s="46" t="s">
        <v>46</v>
      </c>
      <c r="B24" s="38">
        <f>+CDGR60D!J25</f>
        <v>4</v>
      </c>
      <c r="C24" s="38">
        <f>+CDGR60D!I25</f>
        <v>25</v>
      </c>
      <c r="D24" s="45">
        <f>+CDGR60A!J25*-1</f>
        <v>-25</v>
      </c>
      <c r="E24" s="34">
        <f>-CDGR60A!I25</f>
        <v>-30</v>
      </c>
      <c r="F24" s="32">
        <f>+CDGR60M!I25</f>
        <v>40</v>
      </c>
      <c r="G24" s="44">
        <f>+CDGR60M!J25</f>
        <v>27</v>
      </c>
      <c r="H24" s="34"/>
    </row>
    <row r="25" spans="1:8" x14ac:dyDescent="0.2">
      <c r="A25" s="46" t="s">
        <v>47</v>
      </c>
      <c r="B25" s="38">
        <f>+CDGR60D!J26</f>
        <v>5</v>
      </c>
      <c r="C25" s="38">
        <f>+CDGR60D!I26</f>
        <v>25</v>
      </c>
      <c r="D25" s="45">
        <f>+CDGR60A!J26*-1</f>
        <v>-8</v>
      </c>
      <c r="E25" s="34">
        <f>-CDGR60A!I26</f>
        <v>-20</v>
      </c>
      <c r="F25" s="32">
        <f>+CDGR60M!I26</f>
        <v>40</v>
      </c>
      <c r="G25" s="44">
        <f>+CDGR60M!J26</f>
        <v>12</v>
      </c>
      <c r="H25" s="34"/>
    </row>
    <row r="26" spans="1:8" x14ac:dyDescent="0.2">
      <c r="A26" s="37"/>
      <c r="B26" s="37"/>
      <c r="C26" s="37"/>
      <c r="D26" s="37"/>
      <c r="E26" s="36"/>
      <c r="F26" s="37"/>
    </row>
  </sheetData>
  <phoneticPr fontId="21" type="noConversion"/>
  <pageMargins left="0.78740157499999996" right="0.78740157499999996" top="0.984251969" bottom="0.984251969" header="0.4921259845" footer="0.4921259845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O146"/>
  <sheetViews>
    <sheetView showGridLines="0" workbookViewId="0">
      <pane ySplit="2" topLeftCell="A3" activePane="bottomLeft" state="frozen"/>
      <selection pane="bottomLeft" activeCell="I29" sqref="I29"/>
    </sheetView>
  </sheetViews>
  <sheetFormatPr baseColWidth="10" defaultColWidth="10.85546875" defaultRowHeight="12.75" x14ac:dyDescent="0.2"/>
  <cols>
    <col min="1" max="1" width="5.42578125" style="17" customWidth="1"/>
    <col min="2" max="8" width="3.28515625" style="17" bestFit="1" customWidth="1"/>
    <col min="9" max="9" width="3.28515625" style="26" bestFit="1" customWidth="1"/>
    <col min="10" max="10" width="3.28515625" style="17" bestFit="1" customWidth="1"/>
    <col min="11" max="11" width="16.140625" style="20" bestFit="1" customWidth="1"/>
    <col min="12" max="12" width="16.42578125" style="17" customWidth="1"/>
    <col min="13" max="13" width="13.7109375" style="17" bestFit="1" customWidth="1"/>
    <col min="14" max="16384" width="10.85546875" style="17"/>
  </cols>
  <sheetData>
    <row r="1" spans="1:15" ht="27.75" x14ac:dyDescent="0.35">
      <c r="A1" s="11" t="s">
        <v>51</v>
      </c>
      <c r="D1" s="16"/>
      <c r="K1" s="17"/>
      <c r="O1" s="24" t="s">
        <v>13</v>
      </c>
    </row>
    <row r="2" spans="1:15" s="54" customFormat="1" ht="84.75" x14ac:dyDescent="0.2">
      <c r="A2" s="58" t="s">
        <v>0</v>
      </c>
      <c r="B2" s="54" t="s">
        <v>1</v>
      </c>
      <c r="C2" s="54" t="s">
        <v>2</v>
      </c>
      <c r="D2" s="54" t="s">
        <v>3</v>
      </c>
      <c r="E2" s="54" t="s">
        <v>4</v>
      </c>
      <c r="F2" s="54" t="s">
        <v>5</v>
      </c>
      <c r="G2" s="54" t="s">
        <v>6</v>
      </c>
      <c r="H2" s="54" t="s">
        <v>7</v>
      </c>
      <c r="I2" s="55" t="s">
        <v>65</v>
      </c>
      <c r="J2" s="54" t="s">
        <v>66</v>
      </c>
      <c r="K2" s="56" t="s">
        <v>9</v>
      </c>
    </row>
    <row r="3" spans="1:15" x14ac:dyDescent="0.2">
      <c r="A3" s="47">
        <v>0</v>
      </c>
      <c r="B3" s="75">
        <v>0</v>
      </c>
      <c r="C3" s="75">
        <v>0</v>
      </c>
      <c r="D3" s="75">
        <v>0</v>
      </c>
      <c r="E3" s="75">
        <v>0</v>
      </c>
      <c r="F3" s="75">
        <v>0</v>
      </c>
      <c r="G3" s="75">
        <v>0</v>
      </c>
      <c r="H3" s="75">
        <v>0</v>
      </c>
      <c r="I3" s="51">
        <v>7</v>
      </c>
      <c r="J3" s="17">
        <f>MAX(B3:H3)</f>
        <v>0</v>
      </c>
      <c r="K3" s="20">
        <f>+I3-J3</f>
        <v>7</v>
      </c>
    </row>
    <row r="4" spans="1:15" x14ac:dyDescent="0.2">
      <c r="A4" s="47">
        <v>6.9444444444444441E-3</v>
      </c>
      <c r="B4" s="75">
        <v>0</v>
      </c>
      <c r="C4" s="75">
        <v>0</v>
      </c>
      <c r="D4" s="75">
        <v>0</v>
      </c>
      <c r="E4" s="75">
        <v>0</v>
      </c>
      <c r="F4" s="75">
        <v>0</v>
      </c>
      <c r="G4" s="75">
        <v>0</v>
      </c>
      <c r="H4" s="75">
        <v>0</v>
      </c>
      <c r="I4" s="51">
        <v>7</v>
      </c>
      <c r="J4" s="17">
        <f t="shared" ref="J4:J24" si="0">MAX(B4:H4)</f>
        <v>0</v>
      </c>
      <c r="K4" s="20">
        <f t="shared" ref="K4:K24" si="1">+I4-J4</f>
        <v>7</v>
      </c>
    </row>
    <row r="5" spans="1:15" x14ac:dyDescent="0.2">
      <c r="A5" s="47">
        <v>1.3888888888888888E-2</v>
      </c>
      <c r="B5" s="75">
        <v>0</v>
      </c>
      <c r="C5" s="75">
        <v>0</v>
      </c>
      <c r="D5" s="75">
        <v>0</v>
      </c>
      <c r="E5" s="75">
        <v>0</v>
      </c>
      <c r="F5" s="75">
        <v>0</v>
      </c>
      <c r="G5" s="75">
        <v>0</v>
      </c>
      <c r="H5" s="75">
        <v>0</v>
      </c>
      <c r="I5" s="51">
        <v>7</v>
      </c>
      <c r="J5" s="17">
        <f t="shared" si="0"/>
        <v>0</v>
      </c>
      <c r="K5" s="20">
        <f t="shared" si="1"/>
        <v>7</v>
      </c>
    </row>
    <row r="6" spans="1:15" x14ac:dyDescent="0.2">
      <c r="A6" s="47">
        <v>2.0833333333333332E-2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51">
        <v>7</v>
      </c>
      <c r="J6" s="17">
        <f t="shared" si="0"/>
        <v>0</v>
      </c>
      <c r="K6" s="20">
        <f t="shared" si="1"/>
        <v>7</v>
      </c>
    </row>
    <row r="7" spans="1:15" x14ac:dyDescent="0.2">
      <c r="A7" s="47">
        <v>2.7777777777777776E-2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1</v>
      </c>
      <c r="I7" s="51">
        <v>7</v>
      </c>
      <c r="J7" s="17">
        <f t="shared" si="0"/>
        <v>1</v>
      </c>
      <c r="K7" s="20">
        <f t="shared" si="1"/>
        <v>6</v>
      </c>
    </row>
    <row r="8" spans="1:15" x14ac:dyDescent="0.2">
      <c r="A8" s="47">
        <v>3.4722222222222224E-2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51">
        <v>7</v>
      </c>
      <c r="J8" s="17">
        <f t="shared" si="0"/>
        <v>0</v>
      </c>
      <c r="K8" s="20">
        <f t="shared" si="1"/>
        <v>7</v>
      </c>
    </row>
    <row r="9" spans="1:15" x14ac:dyDescent="0.2">
      <c r="A9" s="47">
        <v>4.1666666666666664E-2</v>
      </c>
      <c r="B9" s="75">
        <v>1</v>
      </c>
      <c r="C9" s="75">
        <v>1</v>
      </c>
      <c r="D9" s="75">
        <v>1</v>
      </c>
      <c r="E9" s="75">
        <v>1</v>
      </c>
      <c r="F9" s="75">
        <v>1</v>
      </c>
      <c r="G9" s="75">
        <v>2</v>
      </c>
      <c r="H9" s="75">
        <v>3</v>
      </c>
      <c r="I9" s="51">
        <v>7</v>
      </c>
      <c r="J9" s="17">
        <f t="shared" si="0"/>
        <v>3</v>
      </c>
      <c r="K9" s="20">
        <f t="shared" si="1"/>
        <v>4</v>
      </c>
    </row>
    <row r="10" spans="1:15" x14ac:dyDescent="0.2">
      <c r="A10" s="47">
        <v>4.8611111111111112E-2</v>
      </c>
      <c r="B10" s="75">
        <v>0</v>
      </c>
      <c r="C10" s="75">
        <v>1</v>
      </c>
      <c r="D10" s="75">
        <v>1</v>
      </c>
      <c r="E10" s="75">
        <v>0</v>
      </c>
      <c r="F10" s="75">
        <v>1</v>
      </c>
      <c r="G10" s="75">
        <v>0</v>
      </c>
      <c r="H10" s="75">
        <v>0</v>
      </c>
      <c r="I10" s="51">
        <v>7</v>
      </c>
      <c r="J10" s="17">
        <f t="shared" si="0"/>
        <v>1</v>
      </c>
      <c r="K10" s="20">
        <f t="shared" si="1"/>
        <v>6</v>
      </c>
    </row>
    <row r="11" spans="1:15" x14ac:dyDescent="0.2">
      <c r="A11" s="47">
        <v>5.5555555555555552E-2</v>
      </c>
      <c r="B11" s="75">
        <v>0</v>
      </c>
      <c r="C11" s="75">
        <v>1</v>
      </c>
      <c r="D11" s="75">
        <v>1</v>
      </c>
      <c r="E11" s="75">
        <v>1</v>
      </c>
      <c r="F11" s="75">
        <v>1</v>
      </c>
      <c r="G11" s="75">
        <v>1</v>
      </c>
      <c r="H11" s="75">
        <v>0</v>
      </c>
      <c r="I11" s="51">
        <v>7</v>
      </c>
      <c r="J11" s="17">
        <f t="shared" si="0"/>
        <v>1</v>
      </c>
      <c r="K11" s="20">
        <f t="shared" si="1"/>
        <v>6</v>
      </c>
    </row>
    <row r="12" spans="1:15" x14ac:dyDescent="0.2">
      <c r="A12" s="47">
        <v>6.25E-2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51">
        <v>7</v>
      </c>
      <c r="J12" s="17">
        <f t="shared" si="0"/>
        <v>0</v>
      </c>
      <c r="K12" s="20">
        <f t="shared" si="1"/>
        <v>7</v>
      </c>
    </row>
    <row r="13" spans="1:15" x14ac:dyDescent="0.2">
      <c r="A13" s="47">
        <v>6.9444444444444434E-2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51">
        <v>7</v>
      </c>
      <c r="J13" s="17">
        <f t="shared" si="0"/>
        <v>0</v>
      </c>
      <c r="K13" s="20">
        <f t="shared" si="1"/>
        <v>7</v>
      </c>
    </row>
    <row r="14" spans="1:15" x14ac:dyDescent="0.2">
      <c r="A14" s="47">
        <v>7.6388888888888895E-2</v>
      </c>
      <c r="B14" s="75">
        <v>0</v>
      </c>
      <c r="C14" s="75">
        <v>0</v>
      </c>
      <c r="D14" s="75">
        <v>0</v>
      </c>
      <c r="E14" s="75">
        <v>1</v>
      </c>
      <c r="F14" s="75">
        <v>0</v>
      </c>
      <c r="G14" s="75">
        <v>0</v>
      </c>
      <c r="H14" s="75">
        <v>0</v>
      </c>
      <c r="I14" s="51">
        <v>7</v>
      </c>
      <c r="J14" s="17">
        <f t="shared" si="0"/>
        <v>1</v>
      </c>
      <c r="K14" s="20">
        <f t="shared" si="1"/>
        <v>6</v>
      </c>
    </row>
    <row r="15" spans="1:15" x14ac:dyDescent="0.2">
      <c r="A15" s="47">
        <v>8.3333333333333329E-2</v>
      </c>
      <c r="B15" s="75">
        <v>1</v>
      </c>
      <c r="C15" s="75">
        <v>2</v>
      </c>
      <c r="D15" s="75">
        <v>2</v>
      </c>
      <c r="E15" s="75">
        <v>2</v>
      </c>
      <c r="F15" s="75">
        <v>3</v>
      </c>
      <c r="G15" s="75">
        <v>2</v>
      </c>
      <c r="H15" s="75">
        <v>1</v>
      </c>
      <c r="I15" s="51">
        <v>7</v>
      </c>
      <c r="J15" s="17">
        <f t="shared" si="0"/>
        <v>3</v>
      </c>
      <c r="K15" s="20">
        <f t="shared" si="1"/>
        <v>4</v>
      </c>
    </row>
    <row r="16" spans="1:15" x14ac:dyDescent="0.2">
      <c r="A16" s="47">
        <v>9.0277777777777776E-2</v>
      </c>
      <c r="B16" s="75">
        <v>0</v>
      </c>
      <c r="C16" s="75">
        <v>1</v>
      </c>
      <c r="D16" s="75">
        <v>1</v>
      </c>
      <c r="E16" s="75">
        <v>1</v>
      </c>
      <c r="F16" s="75">
        <v>1</v>
      </c>
      <c r="G16" s="75">
        <v>0</v>
      </c>
      <c r="H16" s="75">
        <v>0</v>
      </c>
      <c r="I16" s="51">
        <v>7</v>
      </c>
      <c r="J16" s="17">
        <f t="shared" si="0"/>
        <v>1</v>
      </c>
      <c r="K16" s="20">
        <f t="shared" si="1"/>
        <v>6</v>
      </c>
    </row>
    <row r="17" spans="1:11" x14ac:dyDescent="0.2">
      <c r="A17" s="47">
        <v>9.7222222222222224E-2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1</v>
      </c>
      <c r="I17" s="51">
        <v>7</v>
      </c>
      <c r="J17" s="17">
        <f t="shared" si="0"/>
        <v>1</v>
      </c>
      <c r="K17" s="20">
        <f t="shared" si="1"/>
        <v>6</v>
      </c>
    </row>
    <row r="18" spans="1:11" x14ac:dyDescent="0.2">
      <c r="A18" s="47">
        <v>0.10416666666666667</v>
      </c>
      <c r="B18" s="75">
        <v>0</v>
      </c>
      <c r="C18" s="75">
        <v>1</v>
      </c>
      <c r="D18" s="75">
        <v>1</v>
      </c>
      <c r="E18" s="75">
        <v>1</v>
      </c>
      <c r="F18" s="75">
        <v>1</v>
      </c>
      <c r="G18" s="75">
        <v>0</v>
      </c>
      <c r="H18" s="75">
        <v>0</v>
      </c>
      <c r="I18" s="51">
        <v>7</v>
      </c>
      <c r="J18" s="17">
        <f t="shared" si="0"/>
        <v>1</v>
      </c>
      <c r="K18" s="20">
        <f t="shared" si="1"/>
        <v>6</v>
      </c>
    </row>
    <row r="19" spans="1:11" x14ac:dyDescent="0.2">
      <c r="A19" s="47">
        <v>0.1111111111111111</v>
      </c>
      <c r="B19" s="75">
        <v>0</v>
      </c>
      <c r="C19" s="75">
        <v>0</v>
      </c>
      <c r="D19" s="75">
        <v>1</v>
      </c>
      <c r="E19" s="75">
        <v>1</v>
      </c>
      <c r="F19" s="75">
        <v>0</v>
      </c>
      <c r="G19" s="75">
        <v>0</v>
      </c>
      <c r="H19" s="75">
        <v>0</v>
      </c>
      <c r="I19" s="51">
        <v>7</v>
      </c>
      <c r="J19" s="17">
        <f t="shared" si="0"/>
        <v>1</v>
      </c>
      <c r="K19" s="20">
        <f t="shared" si="1"/>
        <v>6</v>
      </c>
    </row>
    <row r="20" spans="1:11" x14ac:dyDescent="0.2">
      <c r="A20" s="47">
        <v>0.11805555555555557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51">
        <v>7</v>
      </c>
      <c r="J20" s="17">
        <f t="shared" si="0"/>
        <v>0</v>
      </c>
      <c r="K20" s="20">
        <f t="shared" si="1"/>
        <v>7</v>
      </c>
    </row>
    <row r="21" spans="1:11" x14ac:dyDescent="0.2">
      <c r="A21" s="47">
        <v>0.125</v>
      </c>
      <c r="B21" s="75">
        <v>0</v>
      </c>
      <c r="C21" s="75">
        <v>1</v>
      </c>
      <c r="D21" s="75">
        <v>1</v>
      </c>
      <c r="E21" s="75">
        <v>1</v>
      </c>
      <c r="F21" s="75">
        <v>1</v>
      </c>
      <c r="G21" s="75">
        <v>0</v>
      </c>
      <c r="H21" s="75">
        <v>0</v>
      </c>
      <c r="I21" s="51">
        <v>7</v>
      </c>
      <c r="J21" s="17">
        <f t="shared" si="0"/>
        <v>1</v>
      </c>
      <c r="K21" s="20">
        <f t="shared" si="1"/>
        <v>6</v>
      </c>
    </row>
    <row r="22" spans="1:11" x14ac:dyDescent="0.2">
      <c r="A22" s="47">
        <v>0.13194444444444445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51">
        <v>7</v>
      </c>
      <c r="J22" s="17">
        <f t="shared" si="0"/>
        <v>0</v>
      </c>
      <c r="K22" s="20">
        <f t="shared" si="1"/>
        <v>7</v>
      </c>
    </row>
    <row r="23" spans="1:11" x14ac:dyDescent="0.2">
      <c r="A23" s="47">
        <v>0.1388888888888889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1</v>
      </c>
      <c r="H23" s="75">
        <v>0</v>
      </c>
      <c r="I23" s="51">
        <v>7</v>
      </c>
      <c r="J23" s="17">
        <f t="shared" si="0"/>
        <v>1</v>
      </c>
      <c r="K23" s="20">
        <f t="shared" si="1"/>
        <v>6</v>
      </c>
    </row>
    <row r="24" spans="1:11" x14ac:dyDescent="0.2">
      <c r="A24" s="47">
        <v>0.14583333333333334</v>
      </c>
      <c r="B24" s="75">
        <v>2</v>
      </c>
      <c r="C24" s="75">
        <v>2</v>
      </c>
      <c r="D24" s="75">
        <v>2</v>
      </c>
      <c r="E24" s="75">
        <v>2</v>
      </c>
      <c r="F24" s="75">
        <v>2</v>
      </c>
      <c r="G24" s="75">
        <v>2</v>
      </c>
      <c r="H24" s="75">
        <v>2</v>
      </c>
      <c r="I24" s="51">
        <v>7</v>
      </c>
      <c r="J24" s="17">
        <f t="shared" si="0"/>
        <v>2</v>
      </c>
      <c r="K24" s="20">
        <f t="shared" si="1"/>
        <v>5</v>
      </c>
    </row>
    <row r="25" spans="1:11" x14ac:dyDescent="0.2">
      <c r="A25" s="47">
        <v>0.15277777777777776</v>
      </c>
      <c r="B25" s="75">
        <v>5</v>
      </c>
      <c r="C25" s="75">
        <v>5</v>
      </c>
      <c r="D25" s="75">
        <v>7</v>
      </c>
      <c r="E25" s="75">
        <v>5</v>
      </c>
      <c r="F25" s="75">
        <v>7</v>
      </c>
      <c r="G25" s="75">
        <v>5</v>
      </c>
      <c r="H25" s="75">
        <v>6</v>
      </c>
      <c r="I25" s="29">
        <v>8</v>
      </c>
      <c r="J25" s="17">
        <f t="shared" ref="J25:J88" si="2">MAX(B25:H25)</f>
        <v>7</v>
      </c>
      <c r="K25" s="20">
        <f>+I25-J25</f>
        <v>1</v>
      </c>
    </row>
    <row r="26" spans="1:11" x14ac:dyDescent="0.2">
      <c r="A26" s="47">
        <v>0.15972222222222224</v>
      </c>
      <c r="B26" s="75">
        <v>6</v>
      </c>
      <c r="C26" s="75">
        <v>7</v>
      </c>
      <c r="D26" s="75">
        <v>7</v>
      </c>
      <c r="E26" s="75">
        <v>7</v>
      </c>
      <c r="F26" s="75">
        <v>6</v>
      </c>
      <c r="G26" s="75">
        <v>6</v>
      </c>
      <c r="H26" s="75">
        <v>7</v>
      </c>
      <c r="I26" s="29">
        <v>8</v>
      </c>
      <c r="J26" s="17">
        <f t="shared" si="2"/>
        <v>7</v>
      </c>
      <c r="K26" s="20">
        <f>+I26-J26</f>
        <v>1</v>
      </c>
    </row>
    <row r="27" spans="1:11" x14ac:dyDescent="0.2">
      <c r="A27" s="47">
        <v>0.16666666666666666</v>
      </c>
      <c r="B27" s="75">
        <v>4</v>
      </c>
      <c r="C27" s="75">
        <v>5</v>
      </c>
      <c r="D27" s="75">
        <v>4</v>
      </c>
      <c r="E27" s="75">
        <v>5</v>
      </c>
      <c r="F27" s="75">
        <v>6</v>
      </c>
      <c r="G27" s="75">
        <v>5</v>
      </c>
      <c r="H27" s="75">
        <v>6</v>
      </c>
      <c r="I27" s="29">
        <v>10</v>
      </c>
      <c r="J27" s="17">
        <f t="shared" si="2"/>
        <v>6</v>
      </c>
      <c r="K27" s="20">
        <f>+I27-J27</f>
        <v>4</v>
      </c>
    </row>
    <row r="28" spans="1:11" x14ac:dyDescent="0.2">
      <c r="A28" s="47">
        <v>0.17361111111111113</v>
      </c>
      <c r="B28" s="75">
        <v>10</v>
      </c>
      <c r="C28" s="75">
        <v>9</v>
      </c>
      <c r="D28" s="75">
        <v>8</v>
      </c>
      <c r="E28" s="75">
        <v>10</v>
      </c>
      <c r="F28" s="75">
        <v>8</v>
      </c>
      <c r="G28" s="75">
        <v>11</v>
      </c>
      <c r="H28" s="75">
        <v>11</v>
      </c>
      <c r="I28" s="29">
        <v>11</v>
      </c>
      <c r="J28" s="17">
        <f t="shared" si="2"/>
        <v>11</v>
      </c>
      <c r="K28" s="20">
        <f t="shared" ref="K28:K91" si="3">+I28-J28</f>
        <v>0</v>
      </c>
    </row>
    <row r="29" spans="1:11" x14ac:dyDescent="0.2">
      <c r="A29" s="47">
        <v>0.18055555555555555</v>
      </c>
      <c r="B29" s="75">
        <v>3</v>
      </c>
      <c r="C29" s="75">
        <v>4</v>
      </c>
      <c r="D29" s="75">
        <v>4</v>
      </c>
      <c r="E29" s="75">
        <v>4</v>
      </c>
      <c r="F29" s="75">
        <v>3</v>
      </c>
      <c r="G29" s="75">
        <v>3</v>
      </c>
      <c r="H29" s="75">
        <v>3</v>
      </c>
      <c r="I29" s="29">
        <v>10</v>
      </c>
      <c r="J29" s="17">
        <f t="shared" si="2"/>
        <v>4</v>
      </c>
      <c r="K29" s="20">
        <f t="shared" si="3"/>
        <v>6</v>
      </c>
    </row>
    <row r="30" spans="1:11" x14ac:dyDescent="0.2">
      <c r="A30" s="47">
        <v>0.1875</v>
      </c>
      <c r="B30" s="75">
        <v>4</v>
      </c>
      <c r="C30" s="75">
        <v>2</v>
      </c>
      <c r="D30" s="75">
        <v>6</v>
      </c>
      <c r="E30" s="75">
        <v>3</v>
      </c>
      <c r="F30" s="75">
        <v>4</v>
      </c>
      <c r="G30" s="75">
        <v>3</v>
      </c>
      <c r="H30" s="75">
        <v>6</v>
      </c>
      <c r="I30" s="29">
        <v>10</v>
      </c>
      <c r="J30" s="17">
        <f t="shared" si="2"/>
        <v>6</v>
      </c>
      <c r="K30" s="20">
        <f t="shared" si="3"/>
        <v>4</v>
      </c>
    </row>
    <row r="31" spans="1:11" x14ac:dyDescent="0.2">
      <c r="A31" s="47">
        <v>0.19444444444444445</v>
      </c>
      <c r="B31" s="75">
        <v>4</v>
      </c>
      <c r="C31" s="75">
        <v>5</v>
      </c>
      <c r="D31" s="75">
        <v>4</v>
      </c>
      <c r="E31" s="75">
        <v>5</v>
      </c>
      <c r="F31" s="75">
        <v>5</v>
      </c>
      <c r="G31" s="75">
        <v>5</v>
      </c>
      <c r="H31" s="75">
        <v>6</v>
      </c>
      <c r="I31" s="29">
        <v>10</v>
      </c>
      <c r="J31" s="17">
        <f t="shared" si="2"/>
        <v>6</v>
      </c>
      <c r="K31" s="20">
        <f t="shared" si="3"/>
        <v>4</v>
      </c>
    </row>
    <row r="32" spans="1:11" x14ac:dyDescent="0.2">
      <c r="A32" s="47">
        <v>0.20138888888888887</v>
      </c>
      <c r="B32" s="75">
        <v>5</v>
      </c>
      <c r="C32" s="75">
        <v>6</v>
      </c>
      <c r="D32" s="75">
        <v>7</v>
      </c>
      <c r="E32" s="75">
        <v>5</v>
      </c>
      <c r="F32" s="75">
        <v>7</v>
      </c>
      <c r="G32" s="75">
        <v>10</v>
      </c>
      <c r="H32" s="75">
        <v>4</v>
      </c>
      <c r="I32" s="29">
        <v>10</v>
      </c>
      <c r="J32" s="17">
        <f t="shared" si="2"/>
        <v>10</v>
      </c>
      <c r="K32" s="20">
        <f t="shared" si="3"/>
        <v>0</v>
      </c>
    </row>
    <row r="33" spans="1:13" x14ac:dyDescent="0.2">
      <c r="A33" s="47">
        <v>0.20833333333333334</v>
      </c>
      <c r="B33" s="75">
        <v>9</v>
      </c>
      <c r="C33" s="75">
        <v>9</v>
      </c>
      <c r="D33" s="75">
        <v>9</v>
      </c>
      <c r="E33" s="75">
        <v>8</v>
      </c>
      <c r="F33" s="75">
        <v>8</v>
      </c>
      <c r="G33" s="75">
        <v>8</v>
      </c>
      <c r="H33" s="75">
        <v>8</v>
      </c>
      <c r="I33" s="29">
        <v>11</v>
      </c>
      <c r="J33" s="17">
        <f t="shared" si="2"/>
        <v>9</v>
      </c>
      <c r="K33" s="20">
        <f t="shared" si="3"/>
        <v>2</v>
      </c>
    </row>
    <row r="34" spans="1:13" x14ac:dyDescent="0.2">
      <c r="A34" s="47">
        <v>0.21527777777777779</v>
      </c>
      <c r="B34" s="75">
        <v>4</v>
      </c>
      <c r="C34" s="75">
        <v>4</v>
      </c>
      <c r="D34" s="75">
        <v>4</v>
      </c>
      <c r="E34" s="75">
        <v>4</v>
      </c>
      <c r="F34" s="75">
        <v>4</v>
      </c>
      <c r="G34" s="75">
        <v>3</v>
      </c>
      <c r="H34" s="75">
        <v>4</v>
      </c>
      <c r="I34" s="29">
        <v>11</v>
      </c>
      <c r="J34" s="17">
        <f t="shared" si="2"/>
        <v>4</v>
      </c>
      <c r="K34" s="20">
        <f t="shared" si="3"/>
        <v>7</v>
      </c>
    </row>
    <row r="35" spans="1:13" x14ac:dyDescent="0.2">
      <c r="A35" s="47">
        <v>0.22222222222222221</v>
      </c>
      <c r="B35" s="75">
        <v>3</v>
      </c>
      <c r="C35" s="75">
        <v>3</v>
      </c>
      <c r="D35" s="75">
        <v>3</v>
      </c>
      <c r="E35" s="75">
        <v>6</v>
      </c>
      <c r="F35" s="75">
        <v>3</v>
      </c>
      <c r="G35" s="75">
        <v>5</v>
      </c>
      <c r="H35" s="75">
        <v>5</v>
      </c>
      <c r="I35" s="29">
        <v>11</v>
      </c>
      <c r="J35" s="17">
        <f t="shared" si="2"/>
        <v>6</v>
      </c>
      <c r="K35" s="20">
        <f t="shared" si="3"/>
        <v>5</v>
      </c>
    </row>
    <row r="36" spans="1:13" x14ac:dyDescent="0.2">
      <c r="A36" s="47">
        <v>0.22916666666666666</v>
      </c>
      <c r="B36" s="75">
        <v>12</v>
      </c>
      <c r="C36" s="75">
        <v>11</v>
      </c>
      <c r="D36" s="75">
        <v>10</v>
      </c>
      <c r="E36" s="75">
        <v>12</v>
      </c>
      <c r="F36" s="75">
        <v>12</v>
      </c>
      <c r="G36" s="75">
        <v>12</v>
      </c>
      <c r="H36" s="75">
        <v>11</v>
      </c>
      <c r="I36" s="29">
        <v>12</v>
      </c>
      <c r="J36" s="17">
        <f t="shared" si="2"/>
        <v>12</v>
      </c>
      <c r="K36" s="20">
        <f t="shared" si="3"/>
        <v>0</v>
      </c>
    </row>
    <row r="37" spans="1:13" x14ac:dyDescent="0.2">
      <c r="A37" s="47">
        <v>0.23611111111111113</v>
      </c>
      <c r="B37" s="75">
        <v>10</v>
      </c>
      <c r="C37" s="75">
        <v>11</v>
      </c>
      <c r="D37" s="75">
        <v>12</v>
      </c>
      <c r="E37" s="75">
        <v>9</v>
      </c>
      <c r="F37" s="75">
        <v>11</v>
      </c>
      <c r="G37" s="75">
        <v>10</v>
      </c>
      <c r="H37" s="75">
        <v>10</v>
      </c>
      <c r="I37" s="29">
        <v>12</v>
      </c>
      <c r="J37" s="17">
        <f t="shared" si="2"/>
        <v>12</v>
      </c>
      <c r="K37" s="20">
        <f t="shared" si="3"/>
        <v>0</v>
      </c>
    </row>
    <row r="38" spans="1:13" x14ac:dyDescent="0.2">
      <c r="A38" s="47">
        <v>0.24305555555555555</v>
      </c>
      <c r="B38" s="75">
        <v>12</v>
      </c>
      <c r="C38" s="75">
        <v>12</v>
      </c>
      <c r="D38" s="75">
        <v>12</v>
      </c>
      <c r="E38" s="75">
        <v>11</v>
      </c>
      <c r="F38" s="75">
        <v>12</v>
      </c>
      <c r="G38" s="75">
        <v>12</v>
      </c>
      <c r="H38" s="75">
        <v>12</v>
      </c>
      <c r="I38" s="29">
        <v>12</v>
      </c>
      <c r="J38" s="17">
        <f t="shared" si="2"/>
        <v>12</v>
      </c>
      <c r="K38" s="20">
        <f t="shared" si="3"/>
        <v>0</v>
      </c>
    </row>
    <row r="39" spans="1:13" x14ac:dyDescent="0.2">
      <c r="A39" s="47">
        <v>0.25</v>
      </c>
      <c r="B39" s="75">
        <v>11</v>
      </c>
      <c r="C39" s="75">
        <v>12</v>
      </c>
      <c r="D39" s="75">
        <v>12</v>
      </c>
      <c r="E39" s="75">
        <v>11</v>
      </c>
      <c r="F39" s="75">
        <v>11</v>
      </c>
      <c r="G39" s="75">
        <v>11</v>
      </c>
      <c r="H39" s="75">
        <v>12</v>
      </c>
      <c r="I39" s="29">
        <v>12</v>
      </c>
      <c r="J39" s="17">
        <f t="shared" si="2"/>
        <v>12</v>
      </c>
      <c r="K39" s="20">
        <f t="shared" si="3"/>
        <v>0</v>
      </c>
    </row>
    <row r="40" spans="1:13" x14ac:dyDescent="0.2">
      <c r="A40" s="47">
        <v>0.25694444444444448</v>
      </c>
      <c r="B40" s="75">
        <v>13</v>
      </c>
      <c r="C40" s="75">
        <v>13</v>
      </c>
      <c r="D40" s="75">
        <v>12</v>
      </c>
      <c r="E40" s="75">
        <v>13</v>
      </c>
      <c r="F40" s="75">
        <v>13</v>
      </c>
      <c r="G40" s="75">
        <v>13</v>
      </c>
      <c r="H40" s="75">
        <v>11</v>
      </c>
      <c r="I40" s="29">
        <v>13</v>
      </c>
      <c r="J40" s="17">
        <f t="shared" si="2"/>
        <v>13</v>
      </c>
      <c r="K40" s="20">
        <f t="shared" si="3"/>
        <v>0</v>
      </c>
    </row>
    <row r="41" spans="1:13" x14ac:dyDescent="0.2">
      <c r="A41" s="47">
        <v>0.2638888888888889</v>
      </c>
      <c r="B41" s="75">
        <v>11</v>
      </c>
      <c r="C41" s="75">
        <v>11</v>
      </c>
      <c r="D41" s="75">
        <v>11</v>
      </c>
      <c r="E41" s="75">
        <v>10</v>
      </c>
      <c r="F41" s="75">
        <v>11</v>
      </c>
      <c r="G41" s="75">
        <v>10</v>
      </c>
      <c r="H41" s="75">
        <v>12</v>
      </c>
      <c r="I41" s="29">
        <v>12</v>
      </c>
      <c r="J41" s="17">
        <f t="shared" si="2"/>
        <v>12</v>
      </c>
      <c r="K41" s="20">
        <f t="shared" si="3"/>
        <v>0</v>
      </c>
    </row>
    <row r="42" spans="1:13" x14ac:dyDescent="0.2">
      <c r="A42" s="47">
        <v>0.27083333333333331</v>
      </c>
      <c r="B42" s="75">
        <v>12</v>
      </c>
      <c r="C42" s="75">
        <v>12</v>
      </c>
      <c r="D42" s="75">
        <v>12</v>
      </c>
      <c r="E42" s="75">
        <v>12</v>
      </c>
      <c r="F42" s="75">
        <v>12</v>
      </c>
      <c r="G42" s="75">
        <v>12</v>
      </c>
      <c r="H42" s="75">
        <v>11</v>
      </c>
      <c r="I42" s="29">
        <v>12</v>
      </c>
      <c r="J42" s="17">
        <f t="shared" si="2"/>
        <v>12</v>
      </c>
      <c r="K42" s="20">
        <f t="shared" si="3"/>
        <v>0</v>
      </c>
    </row>
    <row r="43" spans="1:13" x14ac:dyDescent="0.2">
      <c r="A43" s="47">
        <v>0.27777777777777779</v>
      </c>
      <c r="B43" s="75">
        <v>10</v>
      </c>
      <c r="C43" s="75">
        <v>10</v>
      </c>
      <c r="D43" s="75">
        <v>10</v>
      </c>
      <c r="E43" s="75">
        <v>11</v>
      </c>
      <c r="F43" s="75">
        <v>10</v>
      </c>
      <c r="G43" s="75">
        <v>11</v>
      </c>
      <c r="H43" s="75">
        <v>11</v>
      </c>
      <c r="I43" s="29">
        <v>12</v>
      </c>
      <c r="J43" s="17">
        <f t="shared" si="2"/>
        <v>11</v>
      </c>
      <c r="K43" s="20">
        <f t="shared" si="3"/>
        <v>1</v>
      </c>
    </row>
    <row r="44" spans="1:13" x14ac:dyDescent="0.2">
      <c r="A44" s="47">
        <v>0.28472222222222221</v>
      </c>
      <c r="B44" s="75">
        <v>5</v>
      </c>
      <c r="C44" s="75">
        <v>4</v>
      </c>
      <c r="D44" s="75">
        <v>5</v>
      </c>
      <c r="E44" s="75">
        <v>5</v>
      </c>
      <c r="F44" s="75">
        <v>5</v>
      </c>
      <c r="G44" s="75">
        <v>5</v>
      </c>
      <c r="H44" s="75">
        <v>5</v>
      </c>
      <c r="I44" s="29">
        <v>12</v>
      </c>
      <c r="J44" s="17">
        <f t="shared" si="2"/>
        <v>5</v>
      </c>
      <c r="K44" s="20">
        <f t="shared" si="3"/>
        <v>7</v>
      </c>
    </row>
    <row r="45" spans="1:13" x14ac:dyDescent="0.2">
      <c r="A45" s="47">
        <v>0.29166666666666669</v>
      </c>
      <c r="B45" s="75">
        <v>12</v>
      </c>
      <c r="C45" s="75">
        <v>12</v>
      </c>
      <c r="D45" s="75">
        <v>12</v>
      </c>
      <c r="E45" s="75">
        <v>12</v>
      </c>
      <c r="F45" s="75">
        <v>12</v>
      </c>
      <c r="G45" s="75">
        <v>12</v>
      </c>
      <c r="H45" s="75">
        <v>12</v>
      </c>
      <c r="I45" s="29">
        <v>12</v>
      </c>
      <c r="J45" s="17">
        <f t="shared" si="2"/>
        <v>12</v>
      </c>
      <c r="K45" s="20">
        <f t="shared" si="3"/>
        <v>0</v>
      </c>
      <c r="L45" s="22"/>
      <c r="M45" s="22"/>
    </row>
    <row r="46" spans="1:13" x14ac:dyDescent="0.2">
      <c r="A46" s="47">
        <v>0.2986111111111111</v>
      </c>
      <c r="B46" s="75">
        <v>10</v>
      </c>
      <c r="C46" s="75">
        <v>12</v>
      </c>
      <c r="D46" s="75">
        <v>11</v>
      </c>
      <c r="E46" s="75">
        <v>12</v>
      </c>
      <c r="F46" s="75">
        <v>12</v>
      </c>
      <c r="G46" s="75">
        <v>12</v>
      </c>
      <c r="H46" s="75">
        <v>10</v>
      </c>
      <c r="I46" s="29">
        <v>12</v>
      </c>
      <c r="J46" s="17">
        <f t="shared" si="2"/>
        <v>12</v>
      </c>
      <c r="K46" s="20">
        <f t="shared" si="3"/>
        <v>0</v>
      </c>
      <c r="L46" s="23"/>
      <c r="M46" s="23"/>
    </row>
    <row r="47" spans="1:13" x14ac:dyDescent="0.2">
      <c r="A47" s="47">
        <v>0.30555555555555552</v>
      </c>
      <c r="B47" s="75">
        <v>8</v>
      </c>
      <c r="C47" s="75">
        <v>9</v>
      </c>
      <c r="D47" s="75">
        <v>10</v>
      </c>
      <c r="E47" s="75">
        <v>11</v>
      </c>
      <c r="F47" s="75">
        <v>10</v>
      </c>
      <c r="G47" s="75">
        <v>8</v>
      </c>
      <c r="H47" s="75">
        <v>11</v>
      </c>
      <c r="I47" s="29">
        <v>12</v>
      </c>
      <c r="J47" s="17">
        <f t="shared" si="2"/>
        <v>11</v>
      </c>
      <c r="K47" s="20">
        <f t="shared" si="3"/>
        <v>1</v>
      </c>
      <c r="L47" s="23"/>
      <c r="M47" s="23"/>
    </row>
    <row r="48" spans="1:13" x14ac:dyDescent="0.2">
      <c r="A48" s="47">
        <v>0.3125</v>
      </c>
      <c r="B48" s="75">
        <v>7</v>
      </c>
      <c r="C48" s="75">
        <v>6</v>
      </c>
      <c r="D48" s="75">
        <v>6</v>
      </c>
      <c r="E48" s="75">
        <v>6</v>
      </c>
      <c r="F48" s="75">
        <v>5</v>
      </c>
      <c r="G48" s="75">
        <v>7</v>
      </c>
      <c r="H48" s="75">
        <v>5</v>
      </c>
      <c r="I48" s="29">
        <v>11</v>
      </c>
      <c r="J48" s="17">
        <f t="shared" si="2"/>
        <v>7</v>
      </c>
      <c r="K48" s="20">
        <f t="shared" si="3"/>
        <v>4</v>
      </c>
      <c r="L48" s="23"/>
      <c r="M48" s="23"/>
    </row>
    <row r="49" spans="1:13" x14ac:dyDescent="0.2">
      <c r="A49" s="47">
        <v>0.31944444444444448</v>
      </c>
      <c r="B49" s="75">
        <v>5</v>
      </c>
      <c r="C49" s="75">
        <v>7</v>
      </c>
      <c r="D49" s="75">
        <v>8</v>
      </c>
      <c r="E49" s="75">
        <v>6</v>
      </c>
      <c r="F49" s="75">
        <v>9</v>
      </c>
      <c r="G49" s="75">
        <v>6</v>
      </c>
      <c r="H49" s="75">
        <v>8</v>
      </c>
      <c r="I49" s="29">
        <v>11</v>
      </c>
      <c r="J49" s="17">
        <f t="shared" si="2"/>
        <v>9</v>
      </c>
      <c r="K49" s="20">
        <f t="shared" si="3"/>
        <v>2</v>
      </c>
      <c r="L49" s="23"/>
      <c r="M49" s="23"/>
    </row>
    <row r="50" spans="1:13" x14ac:dyDescent="0.2">
      <c r="A50" s="47">
        <v>0.3263888888888889</v>
      </c>
      <c r="B50" s="75">
        <v>8</v>
      </c>
      <c r="C50" s="75">
        <v>4</v>
      </c>
      <c r="D50" s="75">
        <v>5</v>
      </c>
      <c r="E50" s="75">
        <v>4</v>
      </c>
      <c r="F50" s="75">
        <v>5</v>
      </c>
      <c r="G50" s="75">
        <v>4</v>
      </c>
      <c r="H50" s="75">
        <v>4</v>
      </c>
      <c r="I50" s="29">
        <v>11</v>
      </c>
      <c r="J50" s="17">
        <f t="shared" si="2"/>
        <v>8</v>
      </c>
      <c r="K50" s="20">
        <f t="shared" si="3"/>
        <v>3</v>
      </c>
      <c r="L50" s="23"/>
      <c r="M50" s="23"/>
    </row>
    <row r="51" spans="1:13" x14ac:dyDescent="0.2">
      <c r="A51" s="47">
        <v>0.33333333333333331</v>
      </c>
      <c r="B51" s="75">
        <v>4</v>
      </c>
      <c r="C51" s="75">
        <v>5</v>
      </c>
      <c r="D51" s="75">
        <v>6</v>
      </c>
      <c r="E51" s="75">
        <v>6</v>
      </c>
      <c r="F51" s="75">
        <v>7</v>
      </c>
      <c r="G51" s="75">
        <v>7</v>
      </c>
      <c r="H51" s="75">
        <v>6</v>
      </c>
      <c r="I51" s="29">
        <v>11</v>
      </c>
      <c r="J51" s="17">
        <f t="shared" si="2"/>
        <v>7</v>
      </c>
      <c r="K51" s="20">
        <f t="shared" si="3"/>
        <v>4</v>
      </c>
      <c r="L51" s="23"/>
      <c r="M51" s="23"/>
    </row>
    <row r="52" spans="1:13" x14ac:dyDescent="0.2">
      <c r="A52" s="47">
        <v>0.34027777777777773</v>
      </c>
      <c r="B52" s="75">
        <v>6</v>
      </c>
      <c r="C52" s="75">
        <v>7</v>
      </c>
      <c r="D52" s="75">
        <v>6</v>
      </c>
      <c r="E52" s="75">
        <v>7</v>
      </c>
      <c r="F52" s="75">
        <v>9</v>
      </c>
      <c r="G52" s="75">
        <v>5</v>
      </c>
      <c r="H52" s="75">
        <v>6</v>
      </c>
      <c r="I52" s="29">
        <v>11</v>
      </c>
      <c r="J52" s="17">
        <f t="shared" si="2"/>
        <v>9</v>
      </c>
      <c r="K52" s="20">
        <f t="shared" si="3"/>
        <v>2</v>
      </c>
      <c r="L52" s="23"/>
      <c r="M52" s="23"/>
    </row>
    <row r="53" spans="1:13" x14ac:dyDescent="0.2">
      <c r="A53" s="47">
        <v>0.34722222222222227</v>
      </c>
      <c r="B53" s="75">
        <v>7</v>
      </c>
      <c r="C53" s="75">
        <v>10</v>
      </c>
      <c r="D53" s="75">
        <v>8</v>
      </c>
      <c r="E53" s="75">
        <v>9</v>
      </c>
      <c r="F53" s="75">
        <v>10</v>
      </c>
      <c r="G53" s="75">
        <v>8</v>
      </c>
      <c r="H53" s="75">
        <v>8</v>
      </c>
      <c r="I53" s="29">
        <v>12</v>
      </c>
      <c r="J53" s="17">
        <f t="shared" si="2"/>
        <v>10</v>
      </c>
      <c r="K53" s="20">
        <f t="shared" si="3"/>
        <v>2</v>
      </c>
      <c r="L53" s="23"/>
      <c r="M53" s="23"/>
    </row>
    <row r="54" spans="1:13" x14ac:dyDescent="0.2">
      <c r="A54" s="47">
        <v>0.35416666666666669</v>
      </c>
      <c r="B54" s="75">
        <v>7</v>
      </c>
      <c r="C54" s="75">
        <v>9</v>
      </c>
      <c r="D54" s="75">
        <v>7</v>
      </c>
      <c r="E54" s="75">
        <v>9</v>
      </c>
      <c r="F54" s="75">
        <v>6</v>
      </c>
      <c r="G54" s="75">
        <v>7</v>
      </c>
      <c r="H54" s="75">
        <v>6</v>
      </c>
      <c r="I54" s="29">
        <v>12</v>
      </c>
      <c r="J54" s="17">
        <f t="shared" si="2"/>
        <v>9</v>
      </c>
      <c r="K54" s="20">
        <f t="shared" si="3"/>
        <v>3</v>
      </c>
      <c r="L54" s="23"/>
      <c r="M54" s="23"/>
    </row>
    <row r="55" spans="1:13" x14ac:dyDescent="0.2">
      <c r="A55" s="47">
        <v>0.3611111111111111</v>
      </c>
      <c r="B55" s="75">
        <v>8</v>
      </c>
      <c r="C55" s="75">
        <v>8</v>
      </c>
      <c r="D55" s="75">
        <v>6</v>
      </c>
      <c r="E55" s="75">
        <v>9</v>
      </c>
      <c r="F55" s="75">
        <v>6</v>
      </c>
      <c r="G55" s="75">
        <v>9</v>
      </c>
      <c r="H55" s="75">
        <v>10</v>
      </c>
      <c r="I55" s="29">
        <v>11</v>
      </c>
      <c r="J55" s="17">
        <f t="shared" si="2"/>
        <v>10</v>
      </c>
      <c r="K55" s="20">
        <f t="shared" si="3"/>
        <v>1</v>
      </c>
      <c r="L55" s="23"/>
      <c r="M55" s="23"/>
    </row>
    <row r="56" spans="1:13" x14ac:dyDescent="0.2">
      <c r="A56" s="47">
        <v>0.36805555555555558</v>
      </c>
      <c r="B56" s="75">
        <v>12</v>
      </c>
      <c r="C56" s="75">
        <v>11</v>
      </c>
      <c r="D56" s="75">
        <v>11</v>
      </c>
      <c r="E56" s="75">
        <v>11</v>
      </c>
      <c r="F56" s="75">
        <v>12</v>
      </c>
      <c r="G56" s="75">
        <v>11</v>
      </c>
      <c r="H56" s="75">
        <v>9</v>
      </c>
      <c r="I56" s="29">
        <v>12</v>
      </c>
      <c r="J56" s="17">
        <f t="shared" si="2"/>
        <v>12</v>
      </c>
      <c r="K56" s="20">
        <f t="shared" si="3"/>
        <v>0</v>
      </c>
      <c r="L56" s="23"/>
      <c r="M56" s="23"/>
    </row>
    <row r="57" spans="1:13" x14ac:dyDescent="0.2">
      <c r="A57" s="47">
        <v>0.375</v>
      </c>
      <c r="B57" s="75">
        <v>8</v>
      </c>
      <c r="C57" s="75">
        <v>8</v>
      </c>
      <c r="D57" s="75">
        <v>9</v>
      </c>
      <c r="E57" s="75">
        <v>11</v>
      </c>
      <c r="F57" s="75">
        <v>7</v>
      </c>
      <c r="G57" s="75">
        <v>7</v>
      </c>
      <c r="H57" s="75">
        <v>9</v>
      </c>
      <c r="I57" s="29">
        <v>11</v>
      </c>
      <c r="J57" s="17">
        <f t="shared" si="2"/>
        <v>11</v>
      </c>
      <c r="K57" s="20">
        <f t="shared" si="3"/>
        <v>0</v>
      </c>
      <c r="L57" s="23"/>
      <c r="M57" s="23"/>
    </row>
    <row r="58" spans="1:13" x14ac:dyDescent="0.2">
      <c r="A58" s="47">
        <v>0.38194444444444442</v>
      </c>
      <c r="B58" s="75">
        <v>10</v>
      </c>
      <c r="C58" s="75">
        <v>10</v>
      </c>
      <c r="D58" s="75">
        <v>8</v>
      </c>
      <c r="E58" s="75">
        <v>10</v>
      </c>
      <c r="F58" s="75">
        <v>12</v>
      </c>
      <c r="G58" s="75">
        <v>9</v>
      </c>
      <c r="H58" s="75">
        <v>10</v>
      </c>
      <c r="I58" s="29">
        <v>12</v>
      </c>
      <c r="J58" s="17">
        <f t="shared" si="2"/>
        <v>12</v>
      </c>
      <c r="K58" s="20">
        <f t="shared" si="3"/>
        <v>0</v>
      </c>
      <c r="L58" s="23"/>
      <c r="M58" s="23"/>
    </row>
    <row r="59" spans="1:13" x14ac:dyDescent="0.2">
      <c r="A59" s="47">
        <v>0.3888888888888889</v>
      </c>
      <c r="B59" s="75">
        <v>12</v>
      </c>
      <c r="C59" s="75">
        <v>12</v>
      </c>
      <c r="D59" s="75">
        <v>11</v>
      </c>
      <c r="E59" s="75">
        <v>11</v>
      </c>
      <c r="F59" s="75">
        <v>11</v>
      </c>
      <c r="G59" s="75">
        <v>9</v>
      </c>
      <c r="H59" s="75">
        <v>12</v>
      </c>
      <c r="I59" s="29">
        <v>12</v>
      </c>
      <c r="J59" s="17">
        <f t="shared" si="2"/>
        <v>12</v>
      </c>
      <c r="K59" s="20">
        <f t="shared" si="3"/>
        <v>0</v>
      </c>
      <c r="L59" s="23"/>
      <c r="M59" s="23"/>
    </row>
    <row r="60" spans="1:13" x14ac:dyDescent="0.2">
      <c r="A60" s="47">
        <v>0.39583333333333331</v>
      </c>
      <c r="B60" s="75">
        <v>12</v>
      </c>
      <c r="C60" s="75">
        <v>12</v>
      </c>
      <c r="D60" s="75">
        <v>12</v>
      </c>
      <c r="E60" s="75">
        <v>12</v>
      </c>
      <c r="F60" s="75">
        <v>12</v>
      </c>
      <c r="G60" s="75">
        <v>12</v>
      </c>
      <c r="H60" s="75">
        <v>12</v>
      </c>
      <c r="I60" s="29">
        <v>12</v>
      </c>
      <c r="J60" s="17">
        <f t="shared" si="2"/>
        <v>12</v>
      </c>
      <c r="K60" s="20">
        <f t="shared" si="3"/>
        <v>0</v>
      </c>
      <c r="L60" s="23"/>
      <c r="M60" s="23"/>
    </row>
    <row r="61" spans="1:13" x14ac:dyDescent="0.2">
      <c r="A61" s="47">
        <v>0.40277777777777773</v>
      </c>
      <c r="B61" s="75">
        <v>11</v>
      </c>
      <c r="C61" s="75">
        <v>11</v>
      </c>
      <c r="D61" s="75">
        <v>11</v>
      </c>
      <c r="E61" s="75">
        <v>11</v>
      </c>
      <c r="F61" s="75">
        <v>11</v>
      </c>
      <c r="G61" s="75">
        <v>11</v>
      </c>
      <c r="H61" s="75">
        <v>10</v>
      </c>
      <c r="I61" s="29">
        <v>11</v>
      </c>
      <c r="J61" s="17">
        <f t="shared" si="2"/>
        <v>11</v>
      </c>
      <c r="K61" s="20">
        <f t="shared" si="3"/>
        <v>0</v>
      </c>
      <c r="L61" s="23"/>
      <c r="M61" s="23"/>
    </row>
    <row r="62" spans="1:13" x14ac:dyDescent="0.2">
      <c r="A62" s="47">
        <v>0.40972222222222227</v>
      </c>
      <c r="B62" s="75">
        <v>10</v>
      </c>
      <c r="C62" s="75">
        <v>9</v>
      </c>
      <c r="D62" s="75">
        <v>10</v>
      </c>
      <c r="E62" s="75">
        <v>8</v>
      </c>
      <c r="F62" s="75">
        <v>10</v>
      </c>
      <c r="G62" s="75">
        <v>11</v>
      </c>
      <c r="H62" s="75">
        <v>8</v>
      </c>
      <c r="I62" s="29">
        <v>11</v>
      </c>
      <c r="J62" s="17">
        <f t="shared" si="2"/>
        <v>11</v>
      </c>
      <c r="K62" s="20">
        <f t="shared" si="3"/>
        <v>0</v>
      </c>
      <c r="L62" s="23"/>
      <c r="M62" s="23"/>
    </row>
    <row r="63" spans="1:13" x14ac:dyDescent="0.2">
      <c r="A63" s="47">
        <v>0.41666666666666669</v>
      </c>
      <c r="B63" s="75">
        <v>12</v>
      </c>
      <c r="C63" s="75">
        <v>12</v>
      </c>
      <c r="D63" s="75">
        <v>12</v>
      </c>
      <c r="E63" s="75">
        <v>12</v>
      </c>
      <c r="F63" s="75">
        <v>12</v>
      </c>
      <c r="G63" s="75">
        <v>11</v>
      </c>
      <c r="H63" s="75">
        <v>11</v>
      </c>
      <c r="I63" s="29">
        <v>12</v>
      </c>
      <c r="J63" s="17">
        <f t="shared" si="2"/>
        <v>12</v>
      </c>
      <c r="K63" s="20">
        <f t="shared" si="3"/>
        <v>0</v>
      </c>
      <c r="L63" s="23"/>
      <c r="M63" s="23"/>
    </row>
    <row r="64" spans="1:13" x14ac:dyDescent="0.2">
      <c r="A64" s="48">
        <v>0.4236111111111111</v>
      </c>
      <c r="B64" s="75">
        <v>9</v>
      </c>
      <c r="C64" s="75">
        <v>7</v>
      </c>
      <c r="D64" s="75">
        <v>7</v>
      </c>
      <c r="E64" s="75">
        <v>8</v>
      </c>
      <c r="F64" s="75">
        <v>9</v>
      </c>
      <c r="G64" s="75">
        <v>9</v>
      </c>
      <c r="H64" s="75">
        <v>6</v>
      </c>
      <c r="I64" s="29">
        <v>12</v>
      </c>
      <c r="J64" s="17">
        <f t="shared" si="2"/>
        <v>9</v>
      </c>
      <c r="K64" s="20">
        <f t="shared" si="3"/>
        <v>3</v>
      </c>
      <c r="L64" s="23"/>
      <c r="M64" s="23"/>
    </row>
    <row r="65" spans="1:13" x14ac:dyDescent="0.2">
      <c r="A65" s="48">
        <v>0.43055555555555558</v>
      </c>
      <c r="B65" s="75">
        <v>2</v>
      </c>
      <c r="C65" s="75">
        <v>4</v>
      </c>
      <c r="D65" s="75">
        <v>3</v>
      </c>
      <c r="E65" s="75">
        <v>3</v>
      </c>
      <c r="F65" s="75">
        <v>4</v>
      </c>
      <c r="G65" s="75">
        <v>4</v>
      </c>
      <c r="H65" s="75">
        <v>4</v>
      </c>
      <c r="I65" s="29">
        <v>12</v>
      </c>
      <c r="J65" s="17">
        <f t="shared" si="2"/>
        <v>4</v>
      </c>
      <c r="K65" s="20">
        <f t="shared" si="3"/>
        <v>8</v>
      </c>
      <c r="L65" s="23"/>
      <c r="M65" s="23"/>
    </row>
    <row r="66" spans="1:13" x14ac:dyDescent="0.2">
      <c r="A66" s="48">
        <v>0.4375</v>
      </c>
      <c r="B66" s="75">
        <v>5</v>
      </c>
      <c r="C66" s="75">
        <v>5</v>
      </c>
      <c r="D66" s="75">
        <v>5</v>
      </c>
      <c r="E66" s="75">
        <v>5</v>
      </c>
      <c r="F66" s="75">
        <v>5</v>
      </c>
      <c r="G66" s="75">
        <v>6</v>
      </c>
      <c r="H66" s="75">
        <v>5</v>
      </c>
      <c r="I66" s="29">
        <v>11</v>
      </c>
      <c r="J66" s="17">
        <f t="shared" si="2"/>
        <v>6</v>
      </c>
      <c r="K66" s="20">
        <f t="shared" si="3"/>
        <v>5</v>
      </c>
      <c r="L66" s="23"/>
      <c r="M66" s="23"/>
    </row>
    <row r="67" spans="1:13" x14ac:dyDescent="0.2">
      <c r="A67" s="48">
        <v>0.44444444444444442</v>
      </c>
      <c r="B67" s="75">
        <v>8</v>
      </c>
      <c r="C67" s="75">
        <v>7</v>
      </c>
      <c r="D67" s="75">
        <v>6</v>
      </c>
      <c r="E67" s="75">
        <v>8</v>
      </c>
      <c r="F67" s="75">
        <v>7</v>
      </c>
      <c r="G67" s="75">
        <v>8</v>
      </c>
      <c r="H67" s="75">
        <v>5</v>
      </c>
      <c r="I67" s="29">
        <v>11</v>
      </c>
      <c r="J67" s="17">
        <f t="shared" si="2"/>
        <v>8</v>
      </c>
      <c r="K67" s="20">
        <f t="shared" si="3"/>
        <v>3</v>
      </c>
      <c r="L67" s="23"/>
      <c r="M67" s="23"/>
    </row>
    <row r="68" spans="1:13" x14ac:dyDescent="0.2">
      <c r="A68" s="48">
        <v>0.4513888888888889</v>
      </c>
      <c r="B68" s="75">
        <v>7</v>
      </c>
      <c r="C68" s="75">
        <v>7</v>
      </c>
      <c r="D68" s="75">
        <v>7</v>
      </c>
      <c r="E68" s="75">
        <v>6</v>
      </c>
      <c r="F68" s="75">
        <v>5</v>
      </c>
      <c r="G68" s="75">
        <v>5</v>
      </c>
      <c r="H68" s="75">
        <v>7</v>
      </c>
      <c r="I68" s="29">
        <v>11</v>
      </c>
      <c r="J68" s="17">
        <f t="shared" si="2"/>
        <v>7</v>
      </c>
      <c r="K68" s="20">
        <f t="shared" si="3"/>
        <v>4</v>
      </c>
      <c r="L68" s="23"/>
      <c r="M68" s="23"/>
    </row>
    <row r="69" spans="1:13" x14ac:dyDescent="0.2">
      <c r="A69" s="47">
        <v>0.45833333333333331</v>
      </c>
      <c r="B69" s="75">
        <v>8</v>
      </c>
      <c r="C69" s="75">
        <v>5</v>
      </c>
      <c r="D69" s="75">
        <v>6</v>
      </c>
      <c r="E69" s="75">
        <v>7</v>
      </c>
      <c r="F69" s="75">
        <v>9</v>
      </c>
      <c r="G69" s="75">
        <v>6</v>
      </c>
      <c r="H69" s="75">
        <v>6</v>
      </c>
      <c r="I69" s="29">
        <v>11</v>
      </c>
      <c r="J69" s="17">
        <f t="shared" si="2"/>
        <v>9</v>
      </c>
      <c r="K69" s="20">
        <f t="shared" si="3"/>
        <v>2</v>
      </c>
      <c r="L69" s="23"/>
      <c r="M69" s="23"/>
    </row>
    <row r="70" spans="1:13" x14ac:dyDescent="0.2">
      <c r="A70" s="48">
        <v>0.46527777777777773</v>
      </c>
      <c r="B70" s="75">
        <v>10</v>
      </c>
      <c r="C70" s="75">
        <v>11</v>
      </c>
      <c r="D70" s="75">
        <v>10</v>
      </c>
      <c r="E70" s="75">
        <v>11</v>
      </c>
      <c r="F70" s="75">
        <v>12</v>
      </c>
      <c r="G70" s="75">
        <v>12</v>
      </c>
      <c r="H70" s="75">
        <v>10</v>
      </c>
      <c r="I70" s="29">
        <v>12</v>
      </c>
      <c r="J70" s="17">
        <f t="shared" si="2"/>
        <v>12</v>
      </c>
      <c r="K70" s="20">
        <f t="shared" si="3"/>
        <v>0</v>
      </c>
      <c r="L70" s="23"/>
      <c r="M70" s="23"/>
    </row>
    <row r="71" spans="1:13" x14ac:dyDescent="0.2">
      <c r="A71" s="48">
        <v>0.47222222222222227</v>
      </c>
      <c r="B71" s="75">
        <v>7</v>
      </c>
      <c r="C71" s="75">
        <v>6</v>
      </c>
      <c r="D71" s="75">
        <v>5</v>
      </c>
      <c r="E71" s="75">
        <v>7</v>
      </c>
      <c r="F71" s="75">
        <v>6</v>
      </c>
      <c r="G71" s="75">
        <v>6</v>
      </c>
      <c r="H71" s="75">
        <v>4</v>
      </c>
      <c r="I71" s="29">
        <v>11</v>
      </c>
      <c r="J71" s="17">
        <f t="shared" si="2"/>
        <v>7</v>
      </c>
      <c r="K71" s="20">
        <f t="shared" si="3"/>
        <v>4</v>
      </c>
    </row>
    <row r="72" spans="1:13" x14ac:dyDescent="0.2">
      <c r="A72" s="48">
        <v>0.47916666666666669</v>
      </c>
      <c r="B72" s="75">
        <v>9</v>
      </c>
      <c r="C72" s="75">
        <v>8</v>
      </c>
      <c r="D72" s="75">
        <v>9</v>
      </c>
      <c r="E72" s="75">
        <v>9</v>
      </c>
      <c r="F72" s="75">
        <v>7</v>
      </c>
      <c r="G72" s="75">
        <v>8</v>
      </c>
      <c r="H72" s="75">
        <v>7</v>
      </c>
      <c r="I72" s="29">
        <v>11</v>
      </c>
      <c r="J72" s="17">
        <f t="shared" si="2"/>
        <v>9</v>
      </c>
      <c r="K72" s="20">
        <f t="shared" si="3"/>
        <v>2</v>
      </c>
    </row>
    <row r="73" spans="1:13" x14ac:dyDescent="0.2">
      <c r="A73" s="48">
        <v>0.4861111111111111</v>
      </c>
      <c r="B73" s="75">
        <v>6</v>
      </c>
      <c r="C73" s="75">
        <v>5</v>
      </c>
      <c r="D73" s="75">
        <v>6</v>
      </c>
      <c r="E73" s="75">
        <v>6</v>
      </c>
      <c r="F73" s="75">
        <v>4</v>
      </c>
      <c r="G73" s="75">
        <v>7</v>
      </c>
      <c r="H73" s="75">
        <v>6</v>
      </c>
      <c r="I73" s="29">
        <v>12</v>
      </c>
      <c r="J73" s="17">
        <f t="shared" si="2"/>
        <v>7</v>
      </c>
      <c r="K73" s="20">
        <f t="shared" si="3"/>
        <v>5</v>
      </c>
    </row>
    <row r="74" spans="1:13" x14ac:dyDescent="0.2">
      <c r="A74" s="48">
        <v>0.49305555555555558</v>
      </c>
      <c r="B74" s="75">
        <v>5</v>
      </c>
      <c r="C74" s="75">
        <v>6</v>
      </c>
      <c r="D74" s="75">
        <v>6</v>
      </c>
      <c r="E74" s="75">
        <v>7</v>
      </c>
      <c r="F74" s="75">
        <v>4</v>
      </c>
      <c r="G74" s="75">
        <v>5</v>
      </c>
      <c r="H74" s="75">
        <v>4</v>
      </c>
      <c r="I74" s="29">
        <v>12</v>
      </c>
      <c r="J74" s="17">
        <f t="shared" si="2"/>
        <v>7</v>
      </c>
      <c r="K74" s="20">
        <f t="shared" si="3"/>
        <v>5</v>
      </c>
    </row>
    <row r="75" spans="1:13" x14ac:dyDescent="0.2">
      <c r="A75" s="47">
        <v>0.5</v>
      </c>
      <c r="B75" s="75">
        <v>10</v>
      </c>
      <c r="C75" s="75">
        <v>9</v>
      </c>
      <c r="D75" s="75">
        <v>8</v>
      </c>
      <c r="E75" s="75">
        <v>9</v>
      </c>
      <c r="F75" s="75">
        <v>10</v>
      </c>
      <c r="G75" s="75">
        <v>11</v>
      </c>
      <c r="H75" s="75">
        <v>8</v>
      </c>
      <c r="I75" s="29">
        <v>12</v>
      </c>
      <c r="J75" s="17">
        <f t="shared" si="2"/>
        <v>11</v>
      </c>
      <c r="K75" s="20">
        <f t="shared" si="3"/>
        <v>1</v>
      </c>
    </row>
    <row r="76" spans="1:13" x14ac:dyDescent="0.2">
      <c r="A76" s="47">
        <v>0.50694444444444442</v>
      </c>
      <c r="B76" s="75">
        <v>11</v>
      </c>
      <c r="C76" s="75">
        <v>10</v>
      </c>
      <c r="D76" s="75">
        <v>9</v>
      </c>
      <c r="E76" s="75">
        <v>10</v>
      </c>
      <c r="F76" s="75">
        <v>11</v>
      </c>
      <c r="G76" s="75">
        <v>9</v>
      </c>
      <c r="H76" s="75">
        <v>11</v>
      </c>
      <c r="I76" s="29">
        <v>12</v>
      </c>
      <c r="J76" s="17">
        <f t="shared" si="2"/>
        <v>11</v>
      </c>
      <c r="K76" s="20">
        <f t="shared" si="3"/>
        <v>1</v>
      </c>
    </row>
    <row r="77" spans="1:13" x14ac:dyDescent="0.2">
      <c r="A77" s="47">
        <v>0.51388888888888895</v>
      </c>
      <c r="B77" s="75">
        <v>11</v>
      </c>
      <c r="C77" s="75">
        <v>8</v>
      </c>
      <c r="D77" s="75">
        <v>12</v>
      </c>
      <c r="E77" s="75">
        <v>8</v>
      </c>
      <c r="F77" s="75">
        <v>11</v>
      </c>
      <c r="G77" s="75">
        <v>10</v>
      </c>
      <c r="H77" s="75">
        <v>8</v>
      </c>
      <c r="I77" s="29">
        <v>13</v>
      </c>
      <c r="J77" s="17">
        <f t="shared" si="2"/>
        <v>12</v>
      </c>
      <c r="K77" s="20">
        <f t="shared" si="3"/>
        <v>1</v>
      </c>
    </row>
    <row r="78" spans="1:13" x14ac:dyDescent="0.2">
      <c r="A78" s="47">
        <v>0.52083333333333337</v>
      </c>
      <c r="B78" s="75">
        <v>4</v>
      </c>
      <c r="C78" s="75">
        <v>2</v>
      </c>
      <c r="D78" s="75">
        <v>3</v>
      </c>
      <c r="E78" s="75">
        <v>2</v>
      </c>
      <c r="F78" s="75">
        <v>3</v>
      </c>
      <c r="G78" s="75">
        <v>5</v>
      </c>
      <c r="H78" s="75">
        <v>3</v>
      </c>
      <c r="I78" s="29">
        <v>13</v>
      </c>
      <c r="J78" s="17">
        <f t="shared" si="2"/>
        <v>5</v>
      </c>
      <c r="K78" s="20">
        <f t="shared" si="3"/>
        <v>8</v>
      </c>
    </row>
    <row r="79" spans="1:13" x14ac:dyDescent="0.2">
      <c r="A79" s="47">
        <v>0.52777777777777779</v>
      </c>
      <c r="B79" s="75">
        <v>7</v>
      </c>
      <c r="C79" s="75">
        <v>10</v>
      </c>
      <c r="D79" s="75">
        <v>8</v>
      </c>
      <c r="E79" s="75">
        <v>7</v>
      </c>
      <c r="F79" s="75">
        <v>7</v>
      </c>
      <c r="G79" s="75">
        <v>9</v>
      </c>
      <c r="H79" s="75">
        <v>8</v>
      </c>
      <c r="I79" s="29">
        <v>13</v>
      </c>
      <c r="J79" s="17">
        <f t="shared" si="2"/>
        <v>10</v>
      </c>
      <c r="K79" s="20">
        <f t="shared" si="3"/>
        <v>3</v>
      </c>
    </row>
    <row r="80" spans="1:13" x14ac:dyDescent="0.2">
      <c r="A80" s="47">
        <v>0.53472222222222221</v>
      </c>
      <c r="B80" s="75">
        <v>4</v>
      </c>
      <c r="C80" s="75">
        <v>4</v>
      </c>
      <c r="D80" s="75">
        <v>5</v>
      </c>
      <c r="E80" s="75">
        <v>4</v>
      </c>
      <c r="F80" s="75">
        <v>4</v>
      </c>
      <c r="G80" s="75">
        <v>7</v>
      </c>
      <c r="H80" s="75">
        <v>7</v>
      </c>
      <c r="I80" s="29">
        <v>12</v>
      </c>
      <c r="J80" s="17">
        <f t="shared" si="2"/>
        <v>7</v>
      </c>
      <c r="K80" s="20">
        <f t="shared" si="3"/>
        <v>5</v>
      </c>
    </row>
    <row r="81" spans="1:11" x14ac:dyDescent="0.2">
      <c r="A81" s="47">
        <v>0.54166666666666663</v>
      </c>
      <c r="B81" s="75">
        <v>5</v>
      </c>
      <c r="C81" s="75">
        <v>5</v>
      </c>
      <c r="D81" s="75">
        <v>7</v>
      </c>
      <c r="E81" s="75">
        <v>6</v>
      </c>
      <c r="F81" s="75">
        <v>7</v>
      </c>
      <c r="G81" s="75">
        <v>6</v>
      </c>
      <c r="H81" s="75">
        <v>6</v>
      </c>
      <c r="I81" s="29">
        <v>12</v>
      </c>
      <c r="J81" s="17">
        <f t="shared" si="2"/>
        <v>7</v>
      </c>
      <c r="K81" s="20">
        <f t="shared" si="3"/>
        <v>5</v>
      </c>
    </row>
    <row r="82" spans="1:11" x14ac:dyDescent="0.2">
      <c r="A82" s="47">
        <v>0.54861111111111105</v>
      </c>
      <c r="B82" s="75">
        <v>5</v>
      </c>
      <c r="C82" s="75">
        <v>8</v>
      </c>
      <c r="D82" s="75">
        <v>5</v>
      </c>
      <c r="E82" s="75">
        <v>6</v>
      </c>
      <c r="F82" s="75">
        <v>6</v>
      </c>
      <c r="G82" s="75">
        <v>5</v>
      </c>
      <c r="H82" s="75">
        <v>5</v>
      </c>
      <c r="I82" s="29">
        <v>13</v>
      </c>
      <c r="J82" s="17">
        <f t="shared" si="2"/>
        <v>8</v>
      </c>
      <c r="K82" s="20">
        <f t="shared" si="3"/>
        <v>5</v>
      </c>
    </row>
    <row r="83" spans="1:11" x14ac:dyDescent="0.2">
      <c r="A83" s="47">
        <v>0.55555555555555558</v>
      </c>
      <c r="B83" s="75">
        <v>6</v>
      </c>
      <c r="C83" s="75">
        <v>6</v>
      </c>
      <c r="D83" s="75">
        <v>5</v>
      </c>
      <c r="E83" s="75">
        <v>6</v>
      </c>
      <c r="F83" s="75">
        <v>6</v>
      </c>
      <c r="G83" s="75">
        <v>5</v>
      </c>
      <c r="H83" s="75">
        <v>7</v>
      </c>
      <c r="I83" s="29">
        <v>12</v>
      </c>
      <c r="J83" s="17">
        <f t="shared" si="2"/>
        <v>7</v>
      </c>
      <c r="K83" s="20">
        <f t="shared" si="3"/>
        <v>5</v>
      </c>
    </row>
    <row r="84" spans="1:11" x14ac:dyDescent="0.2">
      <c r="A84" s="47">
        <v>0.5625</v>
      </c>
      <c r="B84" s="75">
        <v>6</v>
      </c>
      <c r="C84" s="75">
        <v>5</v>
      </c>
      <c r="D84" s="75">
        <v>4</v>
      </c>
      <c r="E84" s="75">
        <v>5</v>
      </c>
      <c r="F84" s="75">
        <v>5</v>
      </c>
      <c r="G84" s="75">
        <v>4</v>
      </c>
      <c r="H84" s="75">
        <v>4</v>
      </c>
      <c r="I84" s="29">
        <v>12</v>
      </c>
      <c r="J84" s="17">
        <f t="shared" si="2"/>
        <v>6</v>
      </c>
      <c r="K84" s="20">
        <f t="shared" si="3"/>
        <v>6</v>
      </c>
    </row>
    <row r="85" spans="1:11" x14ac:dyDescent="0.2">
      <c r="A85" s="47">
        <v>0.56944444444444442</v>
      </c>
      <c r="B85" s="75">
        <v>11</v>
      </c>
      <c r="C85" s="75">
        <v>11</v>
      </c>
      <c r="D85" s="75">
        <v>12</v>
      </c>
      <c r="E85" s="75">
        <v>9</v>
      </c>
      <c r="F85" s="75">
        <v>10</v>
      </c>
      <c r="G85" s="75">
        <v>9</v>
      </c>
      <c r="H85" s="75">
        <v>12</v>
      </c>
      <c r="I85" s="29">
        <v>12</v>
      </c>
      <c r="J85" s="17">
        <f t="shared" si="2"/>
        <v>12</v>
      </c>
      <c r="K85" s="20">
        <f t="shared" si="3"/>
        <v>0</v>
      </c>
    </row>
    <row r="86" spans="1:11" x14ac:dyDescent="0.2">
      <c r="A86" s="47">
        <v>0.57638888888888895</v>
      </c>
      <c r="B86" s="75">
        <v>5</v>
      </c>
      <c r="C86" s="75">
        <v>4</v>
      </c>
      <c r="D86" s="75">
        <v>4</v>
      </c>
      <c r="E86" s="75">
        <v>6</v>
      </c>
      <c r="F86" s="75">
        <v>5</v>
      </c>
      <c r="G86" s="75">
        <v>6</v>
      </c>
      <c r="H86" s="75">
        <v>6</v>
      </c>
      <c r="I86" s="29">
        <v>12</v>
      </c>
      <c r="J86" s="17">
        <f t="shared" si="2"/>
        <v>6</v>
      </c>
      <c r="K86" s="20">
        <f t="shared" si="3"/>
        <v>6</v>
      </c>
    </row>
    <row r="87" spans="1:11" x14ac:dyDescent="0.2">
      <c r="A87" s="47">
        <v>0.58333333333333337</v>
      </c>
      <c r="B87" s="75">
        <v>8</v>
      </c>
      <c r="C87" s="75">
        <v>7</v>
      </c>
      <c r="D87" s="75">
        <v>6</v>
      </c>
      <c r="E87" s="75">
        <v>7</v>
      </c>
      <c r="F87" s="75">
        <v>7</v>
      </c>
      <c r="G87" s="75">
        <v>8</v>
      </c>
      <c r="H87" s="75">
        <v>8</v>
      </c>
      <c r="I87" s="29">
        <v>11</v>
      </c>
      <c r="J87" s="17">
        <f t="shared" si="2"/>
        <v>8</v>
      </c>
      <c r="K87" s="20">
        <f t="shared" si="3"/>
        <v>3</v>
      </c>
    </row>
    <row r="88" spans="1:11" x14ac:dyDescent="0.2">
      <c r="A88" s="47">
        <v>0.59027777777777779</v>
      </c>
      <c r="B88" s="75">
        <v>7</v>
      </c>
      <c r="C88" s="75">
        <v>8</v>
      </c>
      <c r="D88" s="75">
        <v>9</v>
      </c>
      <c r="E88" s="75">
        <v>9</v>
      </c>
      <c r="F88" s="75">
        <v>11</v>
      </c>
      <c r="G88" s="75">
        <v>8</v>
      </c>
      <c r="H88" s="75">
        <v>8</v>
      </c>
      <c r="I88" s="29">
        <v>11</v>
      </c>
      <c r="J88" s="17">
        <f t="shared" si="2"/>
        <v>11</v>
      </c>
      <c r="K88" s="20">
        <f t="shared" si="3"/>
        <v>0</v>
      </c>
    </row>
    <row r="89" spans="1:11" x14ac:dyDescent="0.2">
      <c r="A89" s="47">
        <v>0.59722222222222221</v>
      </c>
      <c r="B89" s="75">
        <v>1</v>
      </c>
      <c r="C89" s="75">
        <v>2</v>
      </c>
      <c r="D89" s="75">
        <v>1</v>
      </c>
      <c r="E89" s="75">
        <v>2</v>
      </c>
      <c r="F89" s="75">
        <v>3</v>
      </c>
      <c r="G89" s="75">
        <v>3</v>
      </c>
      <c r="H89" s="75">
        <v>2</v>
      </c>
      <c r="I89" s="29">
        <v>11</v>
      </c>
      <c r="J89" s="17">
        <f t="shared" ref="J89:J146" si="4">MAX(B89:H89)</f>
        <v>3</v>
      </c>
      <c r="K89" s="20">
        <f t="shared" si="3"/>
        <v>8</v>
      </c>
    </row>
    <row r="90" spans="1:11" x14ac:dyDescent="0.2">
      <c r="A90" s="47">
        <v>0.60416666666666663</v>
      </c>
      <c r="B90" s="75">
        <v>3</v>
      </c>
      <c r="C90" s="75">
        <v>0</v>
      </c>
      <c r="D90" s="75">
        <v>1</v>
      </c>
      <c r="E90" s="75">
        <v>0</v>
      </c>
      <c r="F90" s="75">
        <v>1</v>
      </c>
      <c r="G90" s="75">
        <v>3</v>
      </c>
      <c r="H90" s="75">
        <v>2</v>
      </c>
      <c r="I90" s="29">
        <v>11</v>
      </c>
      <c r="J90" s="17">
        <f t="shared" si="4"/>
        <v>3</v>
      </c>
      <c r="K90" s="20">
        <f t="shared" si="3"/>
        <v>8</v>
      </c>
    </row>
    <row r="91" spans="1:11" x14ac:dyDescent="0.2">
      <c r="A91" s="47">
        <v>0.61111111111111105</v>
      </c>
      <c r="B91" s="75">
        <v>6</v>
      </c>
      <c r="C91" s="75">
        <v>10</v>
      </c>
      <c r="D91" s="75">
        <v>7</v>
      </c>
      <c r="E91" s="75">
        <v>7</v>
      </c>
      <c r="F91" s="75">
        <v>7</v>
      </c>
      <c r="G91" s="75">
        <v>5</v>
      </c>
      <c r="H91" s="75">
        <v>7</v>
      </c>
      <c r="I91" s="29">
        <v>11</v>
      </c>
      <c r="J91" s="17">
        <f t="shared" si="4"/>
        <v>10</v>
      </c>
      <c r="K91" s="20">
        <f t="shared" si="3"/>
        <v>1</v>
      </c>
    </row>
    <row r="92" spans="1:11" x14ac:dyDescent="0.2">
      <c r="A92" s="47">
        <v>0.61805555555555558</v>
      </c>
      <c r="B92" s="75">
        <v>10</v>
      </c>
      <c r="C92" s="75">
        <v>9</v>
      </c>
      <c r="D92" s="75">
        <v>12</v>
      </c>
      <c r="E92" s="75">
        <v>8</v>
      </c>
      <c r="F92" s="75">
        <v>10</v>
      </c>
      <c r="G92" s="75">
        <v>9</v>
      </c>
      <c r="H92" s="75">
        <v>8</v>
      </c>
      <c r="I92" s="29">
        <v>12</v>
      </c>
      <c r="J92" s="17">
        <f t="shared" si="4"/>
        <v>12</v>
      </c>
      <c r="K92" s="20">
        <f t="shared" ref="K92:K146" si="5">+I92-J92</f>
        <v>0</v>
      </c>
    </row>
    <row r="93" spans="1:11" x14ac:dyDescent="0.2">
      <c r="A93" s="47">
        <v>0.625</v>
      </c>
      <c r="B93" s="75">
        <v>11</v>
      </c>
      <c r="C93" s="75">
        <v>9</v>
      </c>
      <c r="D93" s="75">
        <v>13</v>
      </c>
      <c r="E93" s="75">
        <v>11</v>
      </c>
      <c r="F93" s="75">
        <v>13</v>
      </c>
      <c r="G93" s="75">
        <v>10</v>
      </c>
      <c r="H93" s="75">
        <v>12</v>
      </c>
      <c r="I93" s="29">
        <v>13</v>
      </c>
      <c r="J93" s="17">
        <f t="shared" si="4"/>
        <v>13</v>
      </c>
      <c r="K93" s="20">
        <f t="shared" si="5"/>
        <v>0</v>
      </c>
    </row>
    <row r="94" spans="1:11" x14ac:dyDescent="0.2">
      <c r="A94" s="47">
        <v>0.63194444444444442</v>
      </c>
      <c r="B94" s="75">
        <v>13</v>
      </c>
      <c r="C94" s="75">
        <v>13</v>
      </c>
      <c r="D94" s="75">
        <v>13</v>
      </c>
      <c r="E94" s="75">
        <v>13</v>
      </c>
      <c r="F94" s="75">
        <v>13</v>
      </c>
      <c r="G94" s="75">
        <v>13</v>
      </c>
      <c r="H94" s="75">
        <v>13</v>
      </c>
      <c r="I94" s="29">
        <v>13</v>
      </c>
      <c r="J94" s="17">
        <f t="shared" si="4"/>
        <v>13</v>
      </c>
      <c r="K94" s="20">
        <f t="shared" si="5"/>
        <v>0</v>
      </c>
    </row>
    <row r="95" spans="1:11" x14ac:dyDescent="0.2">
      <c r="A95" s="47">
        <v>0.63888888888888895</v>
      </c>
      <c r="B95" s="75">
        <v>10</v>
      </c>
      <c r="C95" s="75">
        <v>6</v>
      </c>
      <c r="D95" s="75">
        <v>11</v>
      </c>
      <c r="E95" s="75">
        <v>10</v>
      </c>
      <c r="F95" s="75">
        <v>8</v>
      </c>
      <c r="G95" s="75">
        <v>9</v>
      </c>
      <c r="H95" s="75">
        <v>12</v>
      </c>
      <c r="I95" s="29">
        <v>12</v>
      </c>
      <c r="J95" s="17">
        <f t="shared" si="4"/>
        <v>12</v>
      </c>
      <c r="K95" s="20">
        <f t="shared" si="5"/>
        <v>0</v>
      </c>
    </row>
    <row r="96" spans="1:11" x14ac:dyDescent="0.2">
      <c r="A96" s="47">
        <v>0.64583333333333337</v>
      </c>
      <c r="B96" s="75">
        <v>7</v>
      </c>
      <c r="C96" s="75">
        <v>6</v>
      </c>
      <c r="D96" s="75">
        <v>7</v>
      </c>
      <c r="E96" s="75">
        <v>6</v>
      </c>
      <c r="F96" s="75">
        <v>7</v>
      </c>
      <c r="G96" s="75">
        <v>4</v>
      </c>
      <c r="H96" s="75">
        <v>6</v>
      </c>
      <c r="I96" s="29">
        <v>12</v>
      </c>
      <c r="J96" s="17">
        <f t="shared" si="4"/>
        <v>7</v>
      </c>
      <c r="K96" s="20">
        <f t="shared" si="5"/>
        <v>5</v>
      </c>
    </row>
    <row r="97" spans="1:13" x14ac:dyDescent="0.2">
      <c r="A97" s="47">
        <v>0.65277777777777779</v>
      </c>
      <c r="B97" s="75">
        <v>5</v>
      </c>
      <c r="C97" s="75">
        <v>8</v>
      </c>
      <c r="D97" s="75">
        <v>4</v>
      </c>
      <c r="E97" s="75">
        <v>8</v>
      </c>
      <c r="F97" s="75">
        <v>7</v>
      </c>
      <c r="G97" s="75">
        <v>5</v>
      </c>
      <c r="H97" s="75">
        <v>5</v>
      </c>
      <c r="I97" s="29">
        <v>13</v>
      </c>
      <c r="J97" s="17">
        <f t="shared" si="4"/>
        <v>8</v>
      </c>
      <c r="K97" s="20">
        <f t="shared" si="5"/>
        <v>5</v>
      </c>
    </row>
    <row r="98" spans="1:13" x14ac:dyDescent="0.2">
      <c r="A98" s="47">
        <v>0.65972222222222221</v>
      </c>
      <c r="B98" s="75">
        <v>8</v>
      </c>
      <c r="C98" s="75">
        <v>5</v>
      </c>
      <c r="D98" s="75">
        <v>7</v>
      </c>
      <c r="E98" s="75">
        <v>6</v>
      </c>
      <c r="F98" s="75">
        <v>9</v>
      </c>
      <c r="G98" s="75">
        <v>3</v>
      </c>
      <c r="H98" s="75">
        <v>4</v>
      </c>
      <c r="I98" s="29">
        <v>12</v>
      </c>
      <c r="J98" s="17">
        <f t="shared" si="4"/>
        <v>9</v>
      </c>
      <c r="K98" s="20">
        <f t="shared" si="5"/>
        <v>3</v>
      </c>
    </row>
    <row r="99" spans="1:13" x14ac:dyDescent="0.2">
      <c r="A99" s="47">
        <v>0.66666666666666663</v>
      </c>
      <c r="B99" s="75">
        <v>7</v>
      </c>
      <c r="C99" s="75">
        <v>5</v>
      </c>
      <c r="D99" s="75">
        <v>5</v>
      </c>
      <c r="E99" s="75">
        <v>5</v>
      </c>
      <c r="F99" s="75">
        <v>7</v>
      </c>
      <c r="G99" s="75">
        <v>4</v>
      </c>
      <c r="H99" s="75">
        <v>7</v>
      </c>
      <c r="I99" s="29">
        <v>12</v>
      </c>
      <c r="J99" s="17">
        <f t="shared" si="4"/>
        <v>7</v>
      </c>
      <c r="K99" s="20">
        <f t="shared" si="5"/>
        <v>5</v>
      </c>
    </row>
    <row r="100" spans="1:13" x14ac:dyDescent="0.2">
      <c r="A100" s="47">
        <v>0.67361111111111116</v>
      </c>
      <c r="B100" s="75">
        <v>5</v>
      </c>
      <c r="C100" s="75">
        <v>8</v>
      </c>
      <c r="D100" s="75">
        <v>7</v>
      </c>
      <c r="E100" s="75">
        <v>6</v>
      </c>
      <c r="F100" s="75">
        <v>6</v>
      </c>
      <c r="G100" s="75">
        <v>8</v>
      </c>
      <c r="H100" s="75">
        <v>5</v>
      </c>
      <c r="I100" s="29">
        <v>13</v>
      </c>
      <c r="J100" s="17">
        <f t="shared" si="4"/>
        <v>8</v>
      </c>
      <c r="K100" s="20">
        <f t="shared" si="5"/>
        <v>5</v>
      </c>
      <c r="L100" s="23"/>
      <c r="M100" s="23"/>
    </row>
    <row r="101" spans="1:13" x14ac:dyDescent="0.2">
      <c r="A101" s="47">
        <v>0.68055555555555547</v>
      </c>
      <c r="B101" s="75">
        <v>2</v>
      </c>
      <c r="C101" s="75">
        <v>4</v>
      </c>
      <c r="D101" s="75">
        <v>6</v>
      </c>
      <c r="E101" s="75">
        <v>5</v>
      </c>
      <c r="F101" s="75">
        <v>4</v>
      </c>
      <c r="G101" s="75">
        <v>3</v>
      </c>
      <c r="H101" s="75">
        <v>4</v>
      </c>
      <c r="I101" s="29">
        <v>12</v>
      </c>
      <c r="J101" s="17">
        <f t="shared" si="4"/>
        <v>6</v>
      </c>
      <c r="K101" s="20">
        <f t="shared" si="5"/>
        <v>6</v>
      </c>
      <c r="L101" s="23"/>
      <c r="M101" s="23"/>
    </row>
    <row r="102" spans="1:13" x14ac:dyDescent="0.2">
      <c r="A102" s="47">
        <v>0.6875</v>
      </c>
      <c r="B102" s="75">
        <v>8</v>
      </c>
      <c r="C102" s="75">
        <v>7</v>
      </c>
      <c r="D102" s="75">
        <v>7</v>
      </c>
      <c r="E102" s="75">
        <v>5</v>
      </c>
      <c r="F102" s="75">
        <v>7</v>
      </c>
      <c r="G102" s="75">
        <v>9</v>
      </c>
      <c r="H102" s="75">
        <v>6</v>
      </c>
      <c r="I102" s="29">
        <v>12</v>
      </c>
      <c r="J102" s="17">
        <f t="shared" si="4"/>
        <v>9</v>
      </c>
      <c r="K102" s="20">
        <f t="shared" si="5"/>
        <v>3</v>
      </c>
      <c r="L102" s="23"/>
      <c r="M102" s="23"/>
    </row>
    <row r="103" spans="1:13" x14ac:dyDescent="0.2">
      <c r="A103" s="47">
        <v>0.69444444444444453</v>
      </c>
      <c r="B103" s="75">
        <v>8</v>
      </c>
      <c r="C103" s="75">
        <v>8</v>
      </c>
      <c r="D103" s="75">
        <v>9</v>
      </c>
      <c r="E103" s="75">
        <v>9</v>
      </c>
      <c r="F103" s="75">
        <v>5</v>
      </c>
      <c r="G103" s="75">
        <v>6</v>
      </c>
      <c r="H103" s="75">
        <v>4</v>
      </c>
      <c r="I103" s="29">
        <v>12</v>
      </c>
      <c r="J103" s="17">
        <f t="shared" si="4"/>
        <v>9</v>
      </c>
      <c r="K103" s="20">
        <f t="shared" si="5"/>
        <v>3</v>
      </c>
      <c r="L103" s="23"/>
      <c r="M103" s="23"/>
    </row>
    <row r="104" spans="1:13" x14ac:dyDescent="0.2">
      <c r="A104" s="47">
        <v>0.70138888888888884</v>
      </c>
      <c r="B104" s="75">
        <v>5</v>
      </c>
      <c r="C104" s="75">
        <v>6</v>
      </c>
      <c r="D104" s="75">
        <v>5</v>
      </c>
      <c r="E104" s="75">
        <v>5</v>
      </c>
      <c r="F104" s="75">
        <v>8</v>
      </c>
      <c r="G104" s="75">
        <v>5</v>
      </c>
      <c r="H104" s="75">
        <v>4</v>
      </c>
      <c r="I104" s="29">
        <v>12</v>
      </c>
      <c r="J104" s="17">
        <f t="shared" si="4"/>
        <v>8</v>
      </c>
      <c r="K104" s="20">
        <f t="shared" si="5"/>
        <v>4</v>
      </c>
      <c r="L104" s="23"/>
      <c r="M104" s="23"/>
    </row>
    <row r="105" spans="1:13" x14ac:dyDescent="0.2">
      <c r="A105" s="47">
        <v>0.70833333333333337</v>
      </c>
      <c r="B105" s="75">
        <v>6</v>
      </c>
      <c r="C105" s="75">
        <v>8</v>
      </c>
      <c r="D105" s="75">
        <v>6</v>
      </c>
      <c r="E105" s="75">
        <v>5</v>
      </c>
      <c r="F105" s="75">
        <v>5</v>
      </c>
      <c r="G105" s="75">
        <v>6</v>
      </c>
      <c r="H105" s="75">
        <v>6</v>
      </c>
      <c r="I105" s="29">
        <v>12</v>
      </c>
      <c r="J105" s="17">
        <f t="shared" si="4"/>
        <v>8</v>
      </c>
      <c r="K105" s="20">
        <f t="shared" si="5"/>
        <v>4</v>
      </c>
    </row>
    <row r="106" spans="1:13" x14ac:dyDescent="0.2">
      <c r="A106" s="47">
        <v>0.71527777777777779</v>
      </c>
      <c r="B106" s="75">
        <v>7</v>
      </c>
      <c r="C106" s="75">
        <v>7</v>
      </c>
      <c r="D106" s="75">
        <v>6</v>
      </c>
      <c r="E106" s="75">
        <v>8</v>
      </c>
      <c r="F106" s="75">
        <v>8</v>
      </c>
      <c r="G106" s="75">
        <v>5</v>
      </c>
      <c r="H106" s="75">
        <v>2</v>
      </c>
      <c r="I106" s="29">
        <v>12</v>
      </c>
      <c r="J106" s="17">
        <f t="shared" si="4"/>
        <v>8</v>
      </c>
      <c r="K106" s="20">
        <f t="shared" si="5"/>
        <v>4</v>
      </c>
    </row>
    <row r="107" spans="1:13" x14ac:dyDescent="0.2">
      <c r="A107" s="47">
        <v>0.72222222222222221</v>
      </c>
      <c r="B107" s="75">
        <v>10</v>
      </c>
      <c r="C107" s="75">
        <v>7</v>
      </c>
      <c r="D107" s="75">
        <v>10</v>
      </c>
      <c r="E107" s="75">
        <v>9</v>
      </c>
      <c r="F107" s="75">
        <v>10</v>
      </c>
      <c r="G107" s="75">
        <v>6</v>
      </c>
      <c r="H107" s="75">
        <v>9</v>
      </c>
      <c r="I107" s="29">
        <v>12</v>
      </c>
      <c r="J107" s="17">
        <f t="shared" si="4"/>
        <v>10</v>
      </c>
      <c r="K107" s="20">
        <f t="shared" si="5"/>
        <v>2</v>
      </c>
    </row>
    <row r="108" spans="1:13" x14ac:dyDescent="0.2">
      <c r="A108" s="47">
        <v>0.72916666666666663</v>
      </c>
      <c r="B108" s="75">
        <v>13</v>
      </c>
      <c r="C108" s="75">
        <v>13</v>
      </c>
      <c r="D108" s="75">
        <v>12</v>
      </c>
      <c r="E108" s="75">
        <v>13</v>
      </c>
      <c r="F108" s="75">
        <v>13</v>
      </c>
      <c r="G108" s="75">
        <v>11</v>
      </c>
      <c r="H108" s="75">
        <v>13</v>
      </c>
      <c r="I108" s="29">
        <v>13</v>
      </c>
      <c r="J108" s="17">
        <f t="shared" si="4"/>
        <v>13</v>
      </c>
      <c r="K108" s="20">
        <f t="shared" si="5"/>
        <v>0</v>
      </c>
    </row>
    <row r="109" spans="1:13" x14ac:dyDescent="0.2">
      <c r="A109" s="47">
        <v>0.73611111111111116</v>
      </c>
      <c r="B109" s="75">
        <v>13</v>
      </c>
      <c r="C109" s="75">
        <v>13</v>
      </c>
      <c r="D109" s="75">
        <v>13</v>
      </c>
      <c r="E109" s="75">
        <v>13</v>
      </c>
      <c r="F109" s="75">
        <v>13</v>
      </c>
      <c r="G109" s="75">
        <v>12</v>
      </c>
      <c r="H109" s="75">
        <v>13</v>
      </c>
      <c r="I109" s="29">
        <v>13</v>
      </c>
      <c r="J109" s="17">
        <f t="shared" si="4"/>
        <v>13</v>
      </c>
      <c r="K109" s="20">
        <f t="shared" si="5"/>
        <v>0</v>
      </c>
    </row>
    <row r="110" spans="1:13" x14ac:dyDescent="0.2">
      <c r="A110" s="47">
        <v>0.74305555555555547</v>
      </c>
      <c r="B110" s="75">
        <v>13</v>
      </c>
      <c r="C110" s="75">
        <v>13</v>
      </c>
      <c r="D110" s="75">
        <v>12</v>
      </c>
      <c r="E110" s="75">
        <v>13</v>
      </c>
      <c r="F110" s="75">
        <v>13</v>
      </c>
      <c r="G110" s="75">
        <v>13</v>
      </c>
      <c r="H110" s="75">
        <v>13</v>
      </c>
      <c r="I110" s="29">
        <v>13</v>
      </c>
      <c r="J110" s="17">
        <f t="shared" si="4"/>
        <v>13</v>
      </c>
      <c r="K110" s="20">
        <f t="shared" si="5"/>
        <v>0</v>
      </c>
    </row>
    <row r="111" spans="1:13" x14ac:dyDescent="0.2">
      <c r="A111" s="47">
        <v>0.75</v>
      </c>
      <c r="B111" s="75">
        <v>13</v>
      </c>
      <c r="C111" s="75">
        <v>13</v>
      </c>
      <c r="D111" s="75">
        <v>13</v>
      </c>
      <c r="E111" s="75">
        <v>13</v>
      </c>
      <c r="F111" s="75">
        <v>13</v>
      </c>
      <c r="G111" s="75">
        <v>13</v>
      </c>
      <c r="H111" s="75">
        <v>13</v>
      </c>
      <c r="I111" s="29">
        <v>13</v>
      </c>
      <c r="J111" s="17">
        <f t="shared" si="4"/>
        <v>13</v>
      </c>
      <c r="K111" s="20">
        <f t="shared" si="5"/>
        <v>0</v>
      </c>
    </row>
    <row r="112" spans="1:13" x14ac:dyDescent="0.2">
      <c r="A112" s="47">
        <v>0.75694444444444453</v>
      </c>
      <c r="B112" s="75">
        <v>12</v>
      </c>
      <c r="C112" s="75">
        <v>12</v>
      </c>
      <c r="D112" s="75">
        <v>11</v>
      </c>
      <c r="E112" s="75">
        <v>12</v>
      </c>
      <c r="F112" s="75">
        <v>11</v>
      </c>
      <c r="G112" s="75">
        <v>11</v>
      </c>
      <c r="H112" s="75">
        <v>12</v>
      </c>
      <c r="I112" s="29">
        <v>12</v>
      </c>
      <c r="J112" s="17">
        <f t="shared" si="4"/>
        <v>12</v>
      </c>
      <c r="K112" s="20">
        <f t="shared" si="5"/>
        <v>0</v>
      </c>
    </row>
    <row r="113" spans="1:11" x14ac:dyDescent="0.2">
      <c r="A113" s="47">
        <v>0.76388888888888884</v>
      </c>
      <c r="B113" s="75">
        <v>6</v>
      </c>
      <c r="C113" s="75">
        <v>7</v>
      </c>
      <c r="D113" s="75">
        <v>7</v>
      </c>
      <c r="E113" s="75">
        <v>9</v>
      </c>
      <c r="F113" s="75">
        <v>8</v>
      </c>
      <c r="G113" s="75">
        <v>7</v>
      </c>
      <c r="H113" s="75">
        <v>8</v>
      </c>
      <c r="I113" s="29">
        <v>12</v>
      </c>
      <c r="J113" s="17">
        <f t="shared" si="4"/>
        <v>9</v>
      </c>
      <c r="K113" s="20">
        <f t="shared" si="5"/>
        <v>3</v>
      </c>
    </row>
    <row r="114" spans="1:11" x14ac:dyDescent="0.2">
      <c r="A114" s="47">
        <v>0.77083333333333337</v>
      </c>
      <c r="B114" s="75">
        <v>4</v>
      </c>
      <c r="C114" s="75">
        <v>5</v>
      </c>
      <c r="D114" s="75">
        <v>4</v>
      </c>
      <c r="E114" s="75">
        <v>4</v>
      </c>
      <c r="F114" s="75">
        <v>5</v>
      </c>
      <c r="G114" s="75">
        <v>7</v>
      </c>
      <c r="H114" s="75">
        <v>4</v>
      </c>
      <c r="I114" s="29">
        <v>12</v>
      </c>
      <c r="J114" s="17">
        <f t="shared" si="4"/>
        <v>7</v>
      </c>
      <c r="K114" s="20">
        <f t="shared" si="5"/>
        <v>5</v>
      </c>
    </row>
    <row r="115" spans="1:11" x14ac:dyDescent="0.2">
      <c r="A115" s="47">
        <v>0.77777777777777779</v>
      </c>
      <c r="B115" s="75">
        <v>5</v>
      </c>
      <c r="C115" s="75">
        <v>4</v>
      </c>
      <c r="D115" s="75">
        <v>6</v>
      </c>
      <c r="E115" s="75">
        <v>4</v>
      </c>
      <c r="F115" s="75">
        <v>5</v>
      </c>
      <c r="G115" s="75">
        <v>5</v>
      </c>
      <c r="H115" s="75">
        <v>4</v>
      </c>
      <c r="I115" s="29">
        <v>12</v>
      </c>
      <c r="J115" s="17">
        <f t="shared" si="4"/>
        <v>6</v>
      </c>
      <c r="K115" s="20">
        <f t="shared" si="5"/>
        <v>6</v>
      </c>
    </row>
    <row r="116" spans="1:11" x14ac:dyDescent="0.2">
      <c r="A116" s="47">
        <v>0.78472222222222221</v>
      </c>
      <c r="B116" s="75">
        <v>2</v>
      </c>
      <c r="C116" s="75">
        <v>5</v>
      </c>
      <c r="D116" s="75">
        <v>5</v>
      </c>
      <c r="E116" s="75">
        <v>5</v>
      </c>
      <c r="F116" s="75">
        <v>5</v>
      </c>
      <c r="G116" s="75">
        <v>3</v>
      </c>
      <c r="H116" s="75">
        <v>5</v>
      </c>
      <c r="I116" s="29">
        <v>12</v>
      </c>
      <c r="J116" s="17">
        <f t="shared" si="4"/>
        <v>5</v>
      </c>
      <c r="K116" s="20">
        <f t="shared" si="5"/>
        <v>7</v>
      </c>
    </row>
    <row r="117" spans="1:11" x14ac:dyDescent="0.2">
      <c r="A117" s="47">
        <v>0.79166666666666663</v>
      </c>
      <c r="B117" s="75">
        <v>3</v>
      </c>
      <c r="C117" s="75">
        <v>5</v>
      </c>
      <c r="D117" s="75">
        <v>6</v>
      </c>
      <c r="E117" s="75">
        <v>4</v>
      </c>
      <c r="F117" s="75">
        <v>6</v>
      </c>
      <c r="G117" s="75">
        <v>4</v>
      </c>
      <c r="H117" s="75">
        <v>5</v>
      </c>
      <c r="I117" s="29">
        <v>11</v>
      </c>
      <c r="J117" s="17">
        <f t="shared" si="4"/>
        <v>6</v>
      </c>
      <c r="K117" s="20">
        <f t="shared" si="5"/>
        <v>5</v>
      </c>
    </row>
    <row r="118" spans="1:11" x14ac:dyDescent="0.2">
      <c r="A118" s="47">
        <v>0.79861111111111116</v>
      </c>
      <c r="B118" s="75">
        <v>8</v>
      </c>
      <c r="C118" s="75">
        <v>8</v>
      </c>
      <c r="D118" s="75">
        <v>7</v>
      </c>
      <c r="E118" s="75">
        <v>9</v>
      </c>
      <c r="F118" s="75">
        <v>9</v>
      </c>
      <c r="G118" s="75">
        <v>5</v>
      </c>
      <c r="H118" s="75">
        <v>9</v>
      </c>
      <c r="I118" s="29">
        <v>11</v>
      </c>
      <c r="J118" s="17">
        <f t="shared" si="4"/>
        <v>9</v>
      </c>
      <c r="K118" s="20">
        <f t="shared" si="5"/>
        <v>2</v>
      </c>
    </row>
    <row r="119" spans="1:11" x14ac:dyDescent="0.2">
      <c r="A119" s="47">
        <v>0.80555555555555547</v>
      </c>
      <c r="B119" s="75">
        <v>6</v>
      </c>
      <c r="C119" s="75">
        <v>6</v>
      </c>
      <c r="D119" s="75">
        <v>6</v>
      </c>
      <c r="E119" s="75">
        <v>8</v>
      </c>
      <c r="F119" s="75">
        <v>7</v>
      </c>
      <c r="G119" s="75">
        <v>5</v>
      </c>
      <c r="H119" s="75">
        <v>8</v>
      </c>
      <c r="I119" s="29">
        <v>11</v>
      </c>
      <c r="J119" s="17">
        <f t="shared" si="4"/>
        <v>8</v>
      </c>
      <c r="K119" s="20">
        <f t="shared" si="5"/>
        <v>3</v>
      </c>
    </row>
    <row r="120" spans="1:11" x14ac:dyDescent="0.2">
      <c r="A120" s="47">
        <v>0.8125</v>
      </c>
      <c r="B120" s="75">
        <v>3</v>
      </c>
      <c r="C120" s="75">
        <v>4</v>
      </c>
      <c r="D120" s="75">
        <v>3</v>
      </c>
      <c r="E120" s="75">
        <v>5</v>
      </c>
      <c r="F120" s="75">
        <v>3</v>
      </c>
      <c r="G120" s="75">
        <v>4</v>
      </c>
      <c r="H120" s="75">
        <v>3</v>
      </c>
      <c r="I120" s="29">
        <v>12</v>
      </c>
      <c r="J120" s="17">
        <f t="shared" si="4"/>
        <v>5</v>
      </c>
      <c r="K120" s="20">
        <f t="shared" si="5"/>
        <v>7</v>
      </c>
    </row>
    <row r="121" spans="1:11" x14ac:dyDescent="0.2">
      <c r="A121" s="47">
        <v>0.81944444444444453</v>
      </c>
      <c r="B121" s="75">
        <v>2</v>
      </c>
      <c r="C121" s="75">
        <v>3</v>
      </c>
      <c r="D121" s="75">
        <v>2</v>
      </c>
      <c r="E121" s="75">
        <v>2</v>
      </c>
      <c r="F121" s="75">
        <v>3</v>
      </c>
      <c r="G121" s="75">
        <v>2</v>
      </c>
      <c r="H121" s="75">
        <v>5</v>
      </c>
      <c r="I121" s="29">
        <v>12</v>
      </c>
      <c r="J121" s="17">
        <f t="shared" si="4"/>
        <v>5</v>
      </c>
      <c r="K121" s="20">
        <f t="shared" si="5"/>
        <v>7</v>
      </c>
    </row>
    <row r="122" spans="1:11" x14ac:dyDescent="0.2">
      <c r="A122" s="47">
        <v>0.82638888888888884</v>
      </c>
      <c r="B122" s="75">
        <v>6</v>
      </c>
      <c r="C122" s="75">
        <v>4</v>
      </c>
      <c r="D122" s="75">
        <v>3</v>
      </c>
      <c r="E122" s="75">
        <v>3</v>
      </c>
      <c r="F122" s="75">
        <v>3</v>
      </c>
      <c r="G122" s="75">
        <v>2</v>
      </c>
      <c r="H122" s="75">
        <v>4</v>
      </c>
      <c r="I122" s="29">
        <v>12</v>
      </c>
      <c r="J122" s="17">
        <f t="shared" si="4"/>
        <v>6</v>
      </c>
      <c r="K122" s="20">
        <f t="shared" si="5"/>
        <v>6</v>
      </c>
    </row>
    <row r="123" spans="1:11" x14ac:dyDescent="0.2">
      <c r="A123" s="47">
        <v>0.83333333333333337</v>
      </c>
      <c r="B123" s="75">
        <v>10</v>
      </c>
      <c r="C123" s="75">
        <v>11</v>
      </c>
      <c r="D123" s="75">
        <v>10</v>
      </c>
      <c r="E123" s="75">
        <v>11</v>
      </c>
      <c r="F123" s="75">
        <v>11</v>
      </c>
      <c r="G123" s="75">
        <v>9</v>
      </c>
      <c r="H123" s="75">
        <v>10</v>
      </c>
      <c r="I123" s="29">
        <v>12</v>
      </c>
      <c r="J123" s="17">
        <f t="shared" si="4"/>
        <v>11</v>
      </c>
      <c r="K123" s="20">
        <f t="shared" si="5"/>
        <v>1</v>
      </c>
    </row>
    <row r="124" spans="1:11" x14ac:dyDescent="0.2">
      <c r="A124" s="47">
        <v>0.84027777777777779</v>
      </c>
      <c r="B124" s="75">
        <v>11</v>
      </c>
      <c r="C124" s="75">
        <v>10</v>
      </c>
      <c r="D124" s="75">
        <v>9</v>
      </c>
      <c r="E124" s="75">
        <v>9</v>
      </c>
      <c r="F124" s="75">
        <v>11</v>
      </c>
      <c r="G124" s="75">
        <v>10</v>
      </c>
      <c r="H124" s="75">
        <v>11</v>
      </c>
      <c r="I124" s="29">
        <v>12</v>
      </c>
      <c r="J124" s="17">
        <f t="shared" si="4"/>
        <v>11</v>
      </c>
      <c r="K124" s="20">
        <f t="shared" si="5"/>
        <v>1</v>
      </c>
    </row>
    <row r="125" spans="1:11" x14ac:dyDescent="0.2">
      <c r="A125" s="47">
        <v>0.84722222222222221</v>
      </c>
      <c r="B125" s="75">
        <v>13</v>
      </c>
      <c r="C125" s="75">
        <v>12</v>
      </c>
      <c r="D125" s="75">
        <v>12</v>
      </c>
      <c r="E125" s="75">
        <v>13</v>
      </c>
      <c r="F125" s="75">
        <v>13</v>
      </c>
      <c r="G125" s="75">
        <v>13</v>
      </c>
      <c r="H125" s="75">
        <v>13</v>
      </c>
      <c r="I125" s="29">
        <v>13</v>
      </c>
      <c r="J125" s="17">
        <f t="shared" si="4"/>
        <v>13</v>
      </c>
      <c r="K125" s="20">
        <f t="shared" si="5"/>
        <v>0</v>
      </c>
    </row>
    <row r="126" spans="1:11" x14ac:dyDescent="0.2">
      <c r="A126" s="47">
        <v>0.85416666666666663</v>
      </c>
      <c r="B126" s="75">
        <v>4</v>
      </c>
      <c r="C126" s="75">
        <v>4</v>
      </c>
      <c r="D126" s="75">
        <v>8</v>
      </c>
      <c r="E126" s="75">
        <v>4</v>
      </c>
      <c r="F126" s="75">
        <v>5</v>
      </c>
      <c r="G126" s="75">
        <v>3</v>
      </c>
      <c r="H126" s="75">
        <v>6</v>
      </c>
      <c r="I126" s="29">
        <v>12</v>
      </c>
      <c r="J126" s="17">
        <f t="shared" si="4"/>
        <v>8</v>
      </c>
      <c r="K126" s="20">
        <f t="shared" si="5"/>
        <v>4</v>
      </c>
    </row>
    <row r="127" spans="1:11" x14ac:dyDescent="0.2">
      <c r="A127" s="47">
        <v>0.86111111111111116</v>
      </c>
      <c r="B127" s="75">
        <v>5</v>
      </c>
      <c r="C127" s="75">
        <v>4</v>
      </c>
      <c r="D127" s="75">
        <v>5</v>
      </c>
      <c r="E127" s="75">
        <v>8</v>
      </c>
      <c r="F127" s="75">
        <v>6</v>
      </c>
      <c r="G127" s="75">
        <v>2</v>
      </c>
      <c r="H127" s="75">
        <v>2</v>
      </c>
      <c r="I127" s="29">
        <v>12</v>
      </c>
      <c r="J127" s="17">
        <f t="shared" si="4"/>
        <v>8</v>
      </c>
      <c r="K127" s="20">
        <f t="shared" si="5"/>
        <v>4</v>
      </c>
    </row>
    <row r="128" spans="1:11" x14ac:dyDescent="0.2">
      <c r="A128" s="47">
        <v>0.86805555555555547</v>
      </c>
      <c r="B128" s="75">
        <v>4</v>
      </c>
      <c r="C128" s="75">
        <v>6</v>
      </c>
      <c r="D128" s="75">
        <v>3</v>
      </c>
      <c r="E128" s="75">
        <v>3</v>
      </c>
      <c r="F128" s="75">
        <v>1</v>
      </c>
      <c r="G128" s="75">
        <v>5</v>
      </c>
      <c r="H128" s="75">
        <v>6</v>
      </c>
      <c r="I128" s="29">
        <v>12</v>
      </c>
      <c r="J128" s="17">
        <f t="shared" si="4"/>
        <v>6</v>
      </c>
      <c r="K128" s="20">
        <f t="shared" si="5"/>
        <v>6</v>
      </c>
    </row>
    <row r="129" spans="1:11" x14ac:dyDescent="0.2">
      <c r="A129" s="47">
        <v>0.875</v>
      </c>
      <c r="B129" s="75">
        <v>8</v>
      </c>
      <c r="C129" s="75">
        <v>8</v>
      </c>
      <c r="D129" s="75">
        <v>7</v>
      </c>
      <c r="E129" s="75">
        <v>8</v>
      </c>
      <c r="F129" s="75">
        <v>3</v>
      </c>
      <c r="G129" s="75">
        <v>3</v>
      </c>
      <c r="H129" s="75">
        <v>7</v>
      </c>
      <c r="I129" s="29">
        <v>8</v>
      </c>
      <c r="J129" s="17">
        <f t="shared" si="4"/>
        <v>8</v>
      </c>
      <c r="K129" s="20">
        <f t="shared" si="5"/>
        <v>0</v>
      </c>
    </row>
    <row r="130" spans="1:11" x14ac:dyDescent="0.2">
      <c r="A130" s="47">
        <v>0.88194444444444453</v>
      </c>
      <c r="B130" s="75">
        <v>5</v>
      </c>
      <c r="C130" s="75">
        <v>3</v>
      </c>
      <c r="D130" s="75">
        <v>3</v>
      </c>
      <c r="E130" s="75">
        <v>3</v>
      </c>
      <c r="F130" s="75">
        <v>5</v>
      </c>
      <c r="G130" s="75">
        <v>0</v>
      </c>
      <c r="H130" s="75">
        <v>1</v>
      </c>
      <c r="I130" s="29">
        <v>8</v>
      </c>
      <c r="J130" s="17">
        <f t="shared" si="4"/>
        <v>5</v>
      </c>
      <c r="K130" s="20">
        <f t="shared" si="5"/>
        <v>3</v>
      </c>
    </row>
    <row r="131" spans="1:11" x14ac:dyDescent="0.2">
      <c r="A131" s="47">
        <v>0.88888888888888884</v>
      </c>
      <c r="B131" s="75">
        <v>6</v>
      </c>
      <c r="C131" s="75">
        <v>5</v>
      </c>
      <c r="D131" s="75">
        <v>5</v>
      </c>
      <c r="E131" s="75">
        <v>3</v>
      </c>
      <c r="F131" s="75">
        <v>4</v>
      </c>
      <c r="G131" s="75">
        <v>6</v>
      </c>
      <c r="H131" s="75">
        <v>4</v>
      </c>
      <c r="I131" s="29">
        <v>8</v>
      </c>
      <c r="J131" s="17">
        <f t="shared" si="4"/>
        <v>6</v>
      </c>
      <c r="K131" s="20">
        <f t="shared" si="5"/>
        <v>2</v>
      </c>
    </row>
    <row r="132" spans="1:11" x14ac:dyDescent="0.2">
      <c r="A132" s="47">
        <v>0.89583333333333337</v>
      </c>
      <c r="B132" s="75">
        <v>6</v>
      </c>
      <c r="C132" s="75">
        <v>6</v>
      </c>
      <c r="D132" s="75">
        <v>5</v>
      </c>
      <c r="E132" s="75">
        <v>7</v>
      </c>
      <c r="F132" s="75">
        <v>4</v>
      </c>
      <c r="G132" s="75">
        <v>4</v>
      </c>
      <c r="H132" s="75">
        <v>5</v>
      </c>
      <c r="I132" s="29">
        <v>8</v>
      </c>
      <c r="J132" s="17">
        <f t="shared" si="4"/>
        <v>7</v>
      </c>
      <c r="K132" s="20">
        <f t="shared" si="5"/>
        <v>1</v>
      </c>
    </row>
    <row r="133" spans="1:11" x14ac:dyDescent="0.2">
      <c r="A133" s="47">
        <v>0.90277777777777779</v>
      </c>
      <c r="B133" s="75">
        <v>5</v>
      </c>
      <c r="C133" s="75">
        <v>5</v>
      </c>
      <c r="D133" s="75">
        <v>5</v>
      </c>
      <c r="E133" s="75">
        <v>6</v>
      </c>
      <c r="F133" s="75">
        <v>4</v>
      </c>
      <c r="G133" s="75">
        <v>2</v>
      </c>
      <c r="H133" s="75">
        <v>0</v>
      </c>
      <c r="I133" s="29">
        <v>8</v>
      </c>
      <c r="J133" s="17">
        <f t="shared" si="4"/>
        <v>6</v>
      </c>
      <c r="K133" s="20">
        <f t="shared" si="5"/>
        <v>2</v>
      </c>
    </row>
    <row r="134" spans="1:11" x14ac:dyDescent="0.2">
      <c r="A134" s="47">
        <v>0.90972222222222221</v>
      </c>
      <c r="B134" s="75">
        <v>8</v>
      </c>
      <c r="C134" s="75">
        <v>8</v>
      </c>
      <c r="D134" s="75">
        <v>8</v>
      </c>
      <c r="E134" s="75">
        <v>8</v>
      </c>
      <c r="F134" s="75">
        <v>7</v>
      </c>
      <c r="G134" s="75">
        <v>3</v>
      </c>
      <c r="H134" s="75">
        <v>1</v>
      </c>
      <c r="I134" s="29">
        <v>8</v>
      </c>
      <c r="J134" s="17">
        <f t="shared" ref="J134:J145" si="6">MAX(B134:H134)</f>
        <v>8</v>
      </c>
      <c r="K134" s="20">
        <f t="shared" ref="K134:K145" si="7">+I134-J134</f>
        <v>0</v>
      </c>
    </row>
    <row r="135" spans="1:11" x14ac:dyDescent="0.2">
      <c r="A135" s="47">
        <v>0.91666666666666663</v>
      </c>
      <c r="B135" s="75">
        <v>4</v>
      </c>
      <c r="C135" s="75">
        <v>6</v>
      </c>
      <c r="D135" s="75">
        <v>7</v>
      </c>
      <c r="E135" s="75">
        <v>6</v>
      </c>
      <c r="F135" s="75">
        <v>5</v>
      </c>
      <c r="G135" s="75">
        <v>0</v>
      </c>
      <c r="H135" s="75">
        <v>0</v>
      </c>
      <c r="I135" s="29">
        <v>7</v>
      </c>
      <c r="J135" s="17">
        <f t="shared" si="6"/>
        <v>7</v>
      </c>
      <c r="K135" s="20">
        <f t="shared" si="7"/>
        <v>0</v>
      </c>
    </row>
    <row r="136" spans="1:11" x14ac:dyDescent="0.2">
      <c r="A136" s="47">
        <v>0.92361111111111116</v>
      </c>
      <c r="B136" s="75">
        <v>3</v>
      </c>
      <c r="C136" s="75">
        <v>3</v>
      </c>
      <c r="D136" s="75">
        <v>3</v>
      </c>
      <c r="E136" s="75">
        <v>3</v>
      </c>
      <c r="F136" s="75">
        <v>1</v>
      </c>
      <c r="G136" s="75">
        <v>1</v>
      </c>
      <c r="H136" s="75">
        <v>0</v>
      </c>
      <c r="I136" s="29">
        <v>7</v>
      </c>
      <c r="J136" s="17">
        <f t="shared" si="6"/>
        <v>3</v>
      </c>
      <c r="K136" s="20">
        <f t="shared" si="7"/>
        <v>4</v>
      </c>
    </row>
    <row r="137" spans="1:11" x14ac:dyDescent="0.2">
      <c r="A137" s="47">
        <v>0.93055555555555547</v>
      </c>
      <c r="B137" s="75">
        <v>3</v>
      </c>
      <c r="C137" s="75">
        <v>2</v>
      </c>
      <c r="D137" s="75">
        <v>2</v>
      </c>
      <c r="E137" s="75">
        <v>2</v>
      </c>
      <c r="F137" s="75">
        <v>6</v>
      </c>
      <c r="G137" s="75">
        <v>0</v>
      </c>
      <c r="H137" s="75">
        <v>0</v>
      </c>
      <c r="I137" s="29">
        <v>7</v>
      </c>
      <c r="J137" s="17">
        <f t="shared" si="6"/>
        <v>6</v>
      </c>
      <c r="K137" s="20">
        <f t="shared" si="7"/>
        <v>1</v>
      </c>
    </row>
    <row r="138" spans="1:11" x14ac:dyDescent="0.2">
      <c r="A138" s="47">
        <v>0.9375</v>
      </c>
      <c r="B138" s="75">
        <v>2</v>
      </c>
      <c r="C138" s="75">
        <v>3</v>
      </c>
      <c r="D138" s="75">
        <v>3</v>
      </c>
      <c r="E138" s="75">
        <v>3</v>
      </c>
      <c r="F138" s="75">
        <v>5</v>
      </c>
      <c r="G138" s="75">
        <v>1</v>
      </c>
      <c r="H138" s="75">
        <v>0</v>
      </c>
      <c r="I138" s="29">
        <v>7</v>
      </c>
      <c r="J138" s="17">
        <f t="shared" si="6"/>
        <v>5</v>
      </c>
      <c r="K138" s="20">
        <f t="shared" si="7"/>
        <v>2</v>
      </c>
    </row>
    <row r="139" spans="1:11" x14ac:dyDescent="0.2">
      <c r="A139" s="47">
        <v>0.94444444444444453</v>
      </c>
      <c r="B139" s="75">
        <v>7</v>
      </c>
      <c r="C139" s="75">
        <v>7</v>
      </c>
      <c r="D139" s="75">
        <v>7</v>
      </c>
      <c r="E139" s="75">
        <v>7</v>
      </c>
      <c r="F139" s="75">
        <v>5</v>
      </c>
      <c r="G139" s="75">
        <v>0</v>
      </c>
      <c r="H139" s="75">
        <v>0</v>
      </c>
      <c r="I139" s="29">
        <v>7</v>
      </c>
      <c r="J139" s="17">
        <f t="shared" si="6"/>
        <v>7</v>
      </c>
      <c r="K139" s="20">
        <f t="shared" si="7"/>
        <v>0</v>
      </c>
    </row>
    <row r="140" spans="1:11" x14ac:dyDescent="0.2">
      <c r="A140" s="47">
        <v>0.95138888888888884</v>
      </c>
      <c r="B140" s="75">
        <v>4</v>
      </c>
      <c r="C140" s="75">
        <v>3</v>
      </c>
      <c r="D140" s="75">
        <v>3</v>
      </c>
      <c r="E140" s="75">
        <v>3</v>
      </c>
      <c r="F140" s="75">
        <v>1</v>
      </c>
      <c r="G140" s="75">
        <v>0</v>
      </c>
      <c r="H140" s="75">
        <v>1</v>
      </c>
      <c r="I140" s="29">
        <v>7</v>
      </c>
      <c r="J140" s="17">
        <f t="shared" si="6"/>
        <v>4</v>
      </c>
      <c r="K140" s="20">
        <f t="shared" si="7"/>
        <v>3</v>
      </c>
    </row>
    <row r="141" spans="1:11" x14ac:dyDescent="0.2">
      <c r="A141" s="47">
        <v>0.95833333333333337</v>
      </c>
      <c r="B141" s="75">
        <v>4</v>
      </c>
      <c r="C141" s="75">
        <v>4</v>
      </c>
      <c r="D141" s="75">
        <v>4</v>
      </c>
      <c r="E141" s="75">
        <v>4</v>
      </c>
      <c r="F141" s="75">
        <v>5</v>
      </c>
      <c r="G141" s="75">
        <v>0</v>
      </c>
      <c r="H141" s="75">
        <v>0</v>
      </c>
      <c r="I141" s="29">
        <v>7</v>
      </c>
      <c r="J141" s="17">
        <f t="shared" si="6"/>
        <v>5</v>
      </c>
      <c r="K141" s="20">
        <f t="shared" si="7"/>
        <v>2</v>
      </c>
    </row>
    <row r="142" spans="1:11" x14ac:dyDescent="0.2">
      <c r="A142" s="47">
        <v>0.96527777777777779</v>
      </c>
      <c r="B142" s="75">
        <v>0</v>
      </c>
      <c r="C142" s="75">
        <v>0</v>
      </c>
      <c r="D142" s="75">
        <v>0</v>
      </c>
      <c r="E142" s="75">
        <v>0</v>
      </c>
      <c r="F142" s="75">
        <v>1</v>
      </c>
      <c r="G142" s="75">
        <v>0</v>
      </c>
      <c r="H142" s="75">
        <v>1</v>
      </c>
      <c r="I142" s="29">
        <v>7</v>
      </c>
      <c r="J142" s="17">
        <f t="shared" si="6"/>
        <v>1</v>
      </c>
      <c r="K142" s="20">
        <f t="shared" si="7"/>
        <v>6</v>
      </c>
    </row>
    <row r="143" spans="1:11" x14ac:dyDescent="0.2">
      <c r="A143" s="47">
        <v>0.97222222222222221</v>
      </c>
      <c r="B143" s="75">
        <v>0</v>
      </c>
      <c r="C143" s="75">
        <v>1</v>
      </c>
      <c r="D143" s="75">
        <v>1</v>
      </c>
      <c r="E143" s="75">
        <v>1</v>
      </c>
      <c r="F143" s="75">
        <v>1</v>
      </c>
      <c r="G143" s="75">
        <v>0</v>
      </c>
      <c r="H143" s="75">
        <v>0</v>
      </c>
      <c r="I143" s="29">
        <v>7</v>
      </c>
      <c r="J143" s="17">
        <f t="shared" si="6"/>
        <v>1</v>
      </c>
      <c r="K143" s="20">
        <f t="shared" si="7"/>
        <v>6</v>
      </c>
    </row>
    <row r="144" spans="1:11" x14ac:dyDescent="0.2">
      <c r="A144" s="47">
        <v>0.97916666666666663</v>
      </c>
      <c r="B144" s="75">
        <v>1</v>
      </c>
      <c r="C144" s="75">
        <v>1</v>
      </c>
      <c r="D144" s="75">
        <v>1</v>
      </c>
      <c r="E144" s="75">
        <v>1</v>
      </c>
      <c r="F144" s="75">
        <v>1</v>
      </c>
      <c r="G144" s="75">
        <v>1</v>
      </c>
      <c r="H144" s="75">
        <v>1</v>
      </c>
      <c r="I144" s="29">
        <v>7</v>
      </c>
      <c r="J144" s="17">
        <f t="shared" si="6"/>
        <v>1</v>
      </c>
      <c r="K144" s="20">
        <f t="shared" si="7"/>
        <v>6</v>
      </c>
    </row>
    <row r="145" spans="1:11" x14ac:dyDescent="0.2">
      <c r="A145" s="47">
        <v>0.98611111111111116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v>0</v>
      </c>
      <c r="H145" s="75">
        <v>0</v>
      </c>
      <c r="I145" s="29">
        <v>7</v>
      </c>
      <c r="J145" s="17">
        <f t="shared" si="6"/>
        <v>0</v>
      </c>
      <c r="K145" s="20">
        <f t="shared" si="7"/>
        <v>7</v>
      </c>
    </row>
    <row r="146" spans="1:11" x14ac:dyDescent="0.2">
      <c r="A146" s="47">
        <v>0.99305555555555547</v>
      </c>
      <c r="B146" s="75">
        <v>1</v>
      </c>
      <c r="C146" s="75">
        <v>1</v>
      </c>
      <c r="D146" s="75">
        <v>1</v>
      </c>
      <c r="E146" s="75">
        <v>1</v>
      </c>
      <c r="F146" s="75">
        <v>0</v>
      </c>
      <c r="G146" s="75">
        <v>0</v>
      </c>
      <c r="H146" s="75">
        <v>2</v>
      </c>
      <c r="I146" s="29">
        <v>7</v>
      </c>
      <c r="J146" s="17">
        <f t="shared" si="4"/>
        <v>2</v>
      </c>
      <c r="K146" s="20">
        <f t="shared" si="5"/>
        <v>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/>
  <dimension ref="A1:N146"/>
  <sheetViews>
    <sheetView showGridLines="0" zoomScaleNormal="100" workbookViewId="0">
      <pane ySplit="2" topLeftCell="A3" activePane="bottomLeft" state="frozen"/>
      <selection pane="bottomLeft" activeCell="I85" sqref="I85"/>
    </sheetView>
  </sheetViews>
  <sheetFormatPr baseColWidth="10" defaultColWidth="10.85546875" defaultRowHeight="11.25" x14ac:dyDescent="0.2"/>
  <cols>
    <col min="1" max="1" width="5.42578125" style="13" customWidth="1"/>
    <col min="2" max="8" width="3.28515625" style="13" bestFit="1" customWidth="1"/>
    <col min="9" max="9" width="3.28515625" style="30" bestFit="1" customWidth="1"/>
    <col min="10" max="10" width="3.28515625" style="13" bestFit="1" customWidth="1"/>
    <col min="11" max="11" width="17.28515625" style="14" bestFit="1" customWidth="1"/>
    <col min="12" max="12" width="10.85546875" style="13"/>
    <col min="13" max="13" width="13.140625" style="13" customWidth="1"/>
    <col min="14" max="14" width="13.42578125" style="13" customWidth="1"/>
    <col min="15" max="16384" width="10.85546875" style="13"/>
  </cols>
  <sheetData>
    <row r="1" spans="1:14" s="60" customFormat="1" ht="25.5" x14ac:dyDescent="0.2">
      <c r="A1" s="59" t="s">
        <v>52</v>
      </c>
      <c r="D1" s="61"/>
      <c r="I1" s="62"/>
      <c r="N1" s="63" t="s">
        <v>13</v>
      </c>
    </row>
    <row r="2" spans="1:14" s="54" customFormat="1" ht="84.75" x14ac:dyDescent="0.2">
      <c r="A2" s="58" t="s">
        <v>0</v>
      </c>
      <c r="B2" s="54" t="s">
        <v>1</v>
      </c>
      <c r="C2" s="54" t="s">
        <v>2</v>
      </c>
      <c r="D2" s="54" t="s">
        <v>3</v>
      </c>
      <c r="E2" s="54" t="s">
        <v>4</v>
      </c>
      <c r="F2" s="54" t="s">
        <v>5</v>
      </c>
      <c r="G2" s="54" t="s">
        <v>6</v>
      </c>
      <c r="H2" s="54" t="s">
        <v>7</v>
      </c>
      <c r="I2" s="55" t="s">
        <v>65</v>
      </c>
      <c r="J2" s="54" t="s">
        <v>66</v>
      </c>
      <c r="K2" s="56" t="s">
        <v>9</v>
      </c>
    </row>
    <row r="3" spans="1:14" ht="12.75" x14ac:dyDescent="0.2">
      <c r="A3" s="47">
        <v>0</v>
      </c>
      <c r="B3" s="75">
        <v>1</v>
      </c>
      <c r="C3" s="75">
        <v>0</v>
      </c>
      <c r="D3" s="75">
        <v>1</v>
      </c>
      <c r="E3" s="75">
        <v>0</v>
      </c>
      <c r="F3" s="75">
        <v>1</v>
      </c>
      <c r="G3" s="75">
        <v>0</v>
      </c>
      <c r="H3" s="75">
        <v>1</v>
      </c>
      <c r="I3" s="29">
        <v>7</v>
      </c>
      <c r="J3" s="13">
        <f>MAX(B3:H3)</f>
        <v>1</v>
      </c>
      <c r="K3" s="14">
        <f>+I3-J3</f>
        <v>6</v>
      </c>
    </row>
    <row r="4" spans="1:14" ht="12.75" x14ac:dyDescent="0.2">
      <c r="A4" s="47">
        <v>6.9444444444444441E-3</v>
      </c>
      <c r="B4" s="75">
        <v>0</v>
      </c>
      <c r="C4" s="75">
        <v>0</v>
      </c>
      <c r="D4" s="75">
        <v>0</v>
      </c>
      <c r="E4" s="75">
        <v>0</v>
      </c>
      <c r="F4" s="75">
        <v>0</v>
      </c>
      <c r="G4" s="75">
        <v>0</v>
      </c>
      <c r="H4" s="75">
        <v>0</v>
      </c>
      <c r="I4" s="29">
        <v>7</v>
      </c>
      <c r="J4" s="13">
        <f t="shared" ref="J4:J24" si="0">MAX(B4:H4)</f>
        <v>0</v>
      </c>
      <c r="K4" s="14">
        <f t="shared" ref="K4:K24" si="1">+I4-J4</f>
        <v>7</v>
      </c>
    </row>
    <row r="5" spans="1:14" ht="12.75" x14ac:dyDescent="0.2">
      <c r="A5" s="47">
        <v>1.3888888888888888E-2</v>
      </c>
      <c r="B5" s="75">
        <v>0</v>
      </c>
      <c r="C5" s="75">
        <v>0</v>
      </c>
      <c r="D5" s="75">
        <v>0</v>
      </c>
      <c r="E5" s="75">
        <v>0</v>
      </c>
      <c r="F5" s="75">
        <v>0</v>
      </c>
      <c r="G5" s="75">
        <v>0</v>
      </c>
      <c r="H5" s="75">
        <v>1</v>
      </c>
      <c r="I5" s="29">
        <v>7</v>
      </c>
      <c r="J5" s="13">
        <f t="shared" si="0"/>
        <v>1</v>
      </c>
      <c r="K5" s="14">
        <f t="shared" si="1"/>
        <v>6</v>
      </c>
    </row>
    <row r="6" spans="1:14" ht="12.75" x14ac:dyDescent="0.2">
      <c r="A6" s="47">
        <v>2.0833333333333332E-2</v>
      </c>
      <c r="B6" s="75">
        <v>1</v>
      </c>
      <c r="C6" s="75">
        <v>1</v>
      </c>
      <c r="D6" s="75">
        <v>1</v>
      </c>
      <c r="E6" s="75">
        <v>1</v>
      </c>
      <c r="F6" s="75">
        <v>1</v>
      </c>
      <c r="G6" s="75">
        <v>1</v>
      </c>
      <c r="H6" s="75">
        <v>1</v>
      </c>
      <c r="I6" s="29">
        <v>7</v>
      </c>
      <c r="J6" s="13">
        <f t="shared" si="0"/>
        <v>1</v>
      </c>
      <c r="K6" s="14">
        <f t="shared" si="1"/>
        <v>6</v>
      </c>
    </row>
    <row r="7" spans="1:14" ht="12.75" x14ac:dyDescent="0.2">
      <c r="A7" s="47">
        <v>2.7777777777777776E-2</v>
      </c>
      <c r="B7" s="75">
        <v>0</v>
      </c>
      <c r="C7" s="75">
        <v>1</v>
      </c>
      <c r="D7" s="75">
        <v>2</v>
      </c>
      <c r="E7" s="75">
        <v>1</v>
      </c>
      <c r="F7" s="75">
        <v>1</v>
      </c>
      <c r="G7" s="75">
        <v>0</v>
      </c>
      <c r="H7" s="75">
        <v>0</v>
      </c>
      <c r="I7" s="29">
        <v>7</v>
      </c>
      <c r="J7" s="13">
        <f t="shared" si="0"/>
        <v>2</v>
      </c>
      <c r="K7" s="14">
        <f t="shared" si="1"/>
        <v>5</v>
      </c>
    </row>
    <row r="8" spans="1:14" ht="12.75" x14ac:dyDescent="0.2">
      <c r="A8" s="47">
        <v>3.4722222222222224E-2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29">
        <v>7</v>
      </c>
      <c r="J8" s="13">
        <f t="shared" si="0"/>
        <v>0</v>
      </c>
      <c r="K8" s="14">
        <f t="shared" si="1"/>
        <v>7</v>
      </c>
    </row>
    <row r="9" spans="1:14" ht="12.75" x14ac:dyDescent="0.2">
      <c r="A9" s="47">
        <v>4.1666666666666664E-2</v>
      </c>
      <c r="B9" s="75">
        <v>0</v>
      </c>
      <c r="C9" s="75">
        <v>1</v>
      </c>
      <c r="D9" s="75">
        <v>1</v>
      </c>
      <c r="E9" s="75">
        <v>1</v>
      </c>
      <c r="F9" s="75">
        <v>1</v>
      </c>
      <c r="G9" s="75">
        <v>0</v>
      </c>
      <c r="H9" s="75">
        <v>1</v>
      </c>
      <c r="I9" s="29">
        <v>7</v>
      </c>
      <c r="J9" s="13">
        <f t="shared" si="0"/>
        <v>1</v>
      </c>
      <c r="K9" s="14">
        <f t="shared" si="1"/>
        <v>6</v>
      </c>
    </row>
    <row r="10" spans="1:14" ht="12.75" x14ac:dyDescent="0.2">
      <c r="A10" s="47">
        <v>4.8611111111111112E-2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29">
        <v>7</v>
      </c>
      <c r="J10" s="13">
        <f t="shared" si="0"/>
        <v>0</v>
      </c>
      <c r="K10" s="14">
        <f t="shared" si="1"/>
        <v>7</v>
      </c>
    </row>
    <row r="11" spans="1:14" ht="12.75" x14ac:dyDescent="0.2">
      <c r="A11" s="47">
        <v>5.5555555555555552E-2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29">
        <v>7</v>
      </c>
      <c r="J11" s="13">
        <f t="shared" si="0"/>
        <v>0</v>
      </c>
      <c r="K11" s="14">
        <f t="shared" si="1"/>
        <v>7</v>
      </c>
    </row>
    <row r="12" spans="1:14" ht="12.75" x14ac:dyDescent="0.2">
      <c r="A12" s="47">
        <v>6.25E-2</v>
      </c>
      <c r="B12" s="75">
        <v>1</v>
      </c>
      <c r="C12" s="75">
        <v>7</v>
      </c>
      <c r="D12" s="75">
        <v>7</v>
      </c>
      <c r="E12" s="75">
        <v>7</v>
      </c>
      <c r="F12" s="75">
        <v>7</v>
      </c>
      <c r="G12" s="75">
        <v>0</v>
      </c>
      <c r="H12" s="75">
        <v>0</v>
      </c>
      <c r="I12" s="29">
        <v>7</v>
      </c>
      <c r="J12" s="13">
        <f t="shared" si="0"/>
        <v>7</v>
      </c>
      <c r="K12" s="14">
        <f t="shared" si="1"/>
        <v>0</v>
      </c>
    </row>
    <row r="13" spans="1:14" ht="12.75" x14ac:dyDescent="0.2">
      <c r="A13" s="47">
        <v>6.9444444444444434E-2</v>
      </c>
      <c r="B13" s="75">
        <v>1</v>
      </c>
      <c r="C13" s="75">
        <v>7</v>
      </c>
      <c r="D13" s="75">
        <v>7</v>
      </c>
      <c r="E13" s="75">
        <v>7</v>
      </c>
      <c r="F13" s="75">
        <v>7</v>
      </c>
      <c r="G13" s="75">
        <v>3</v>
      </c>
      <c r="H13" s="75">
        <v>1</v>
      </c>
      <c r="I13" s="29">
        <v>7</v>
      </c>
      <c r="J13" s="13">
        <f t="shared" si="0"/>
        <v>7</v>
      </c>
      <c r="K13" s="14">
        <f t="shared" si="1"/>
        <v>0</v>
      </c>
    </row>
    <row r="14" spans="1:14" ht="12.75" x14ac:dyDescent="0.2">
      <c r="A14" s="47">
        <v>7.6388888888888895E-2</v>
      </c>
      <c r="B14" s="75">
        <v>0</v>
      </c>
      <c r="C14" s="75">
        <v>6</v>
      </c>
      <c r="D14" s="75">
        <v>6</v>
      </c>
      <c r="E14" s="75">
        <v>6</v>
      </c>
      <c r="F14" s="75">
        <v>6</v>
      </c>
      <c r="G14" s="75">
        <v>0</v>
      </c>
      <c r="H14" s="75">
        <v>0</v>
      </c>
      <c r="I14" s="29">
        <v>7</v>
      </c>
      <c r="J14" s="13">
        <f t="shared" si="0"/>
        <v>6</v>
      </c>
      <c r="K14" s="14">
        <f t="shared" si="1"/>
        <v>1</v>
      </c>
    </row>
    <row r="15" spans="1:14" ht="12.75" x14ac:dyDescent="0.2">
      <c r="A15" s="47">
        <v>8.3333333333333329E-2</v>
      </c>
      <c r="B15" s="75">
        <v>1</v>
      </c>
      <c r="C15" s="75">
        <v>4</v>
      </c>
      <c r="D15" s="75">
        <v>4</v>
      </c>
      <c r="E15" s="75">
        <v>4</v>
      </c>
      <c r="F15" s="75">
        <v>4</v>
      </c>
      <c r="G15" s="75">
        <v>2</v>
      </c>
      <c r="H15" s="75">
        <v>3</v>
      </c>
      <c r="I15" s="29">
        <v>7</v>
      </c>
      <c r="J15" s="13">
        <f t="shared" si="0"/>
        <v>4</v>
      </c>
      <c r="K15" s="14">
        <f t="shared" si="1"/>
        <v>3</v>
      </c>
    </row>
    <row r="16" spans="1:14" ht="12.75" x14ac:dyDescent="0.2">
      <c r="A16" s="47">
        <v>9.0277777777777776E-2</v>
      </c>
      <c r="B16" s="75">
        <v>0</v>
      </c>
      <c r="C16" s="75">
        <v>5</v>
      </c>
      <c r="D16" s="75">
        <v>5</v>
      </c>
      <c r="E16" s="75">
        <v>5</v>
      </c>
      <c r="F16" s="75">
        <v>5</v>
      </c>
      <c r="G16" s="75">
        <v>1</v>
      </c>
      <c r="H16" s="75">
        <v>1</v>
      </c>
      <c r="I16" s="29">
        <v>7</v>
      </c>
      <c r="J16" s="13">
        <f t="shared" si="0"/>
        <v>5</v>
      </c>
      <c r="K16" s="14">
        <f t="shared" si="1"/>
        <v>2</v>
      </c>
    </row>
    <row r="17" spans="1:11" ht="12.75" x14ac:dyDescent="0.2">
      <c r="A17" s="47">
        <v>9.7222222222222224E-2</v>
      </c>
      <c r="B17" s="75">
        <v>0</v>
      </c>
      <c r="C17" s="75">
        <v>4</v>
      </c>
      <c r="D17" s="75">
        <v>4</v>
      </c>
      <c r="E17" s="75">
        <v>4</v>
      </c>
      <c r="F17" s="75">
        <v>4</v>
      </c>
      <c r="G17" s="75">
        <v>1</v>
      </c>
      <c r="H17" s="75">
        <v>1</v>
      </c>
      <c r="I17" s="29">
        <v>7</v>
      </c>
      <c r="J17" s="13">
        <f t="shared" si="0"/>
        <v>4</v>
      </c>
      <c r="K17" s="14">
        <f t="shared" si="1"/>
        <v>3</v>
      </c>
    </row>
    <row r="18" spans="1:11" ht="12.75" x14ac:dyDescent="0.2">
      <c r="A18" s="47">
        <v>0.10416666666666667</v>
      </c>
      <c r="B18" s="75">
        <v>0</v>
      </c>
      <c r="C18" s="75">
        <v>6</v>
      </c>
      <c r="D18" s="75">
        <v>5</v>
      </c>
      <c r="E18" s="75">
        <v>5</v>
      </c>
      <c r="F18" s="75">
        <v>5</v>
      </c>
      <c r="G18" s="75">
        <v>1</v>
      </c>
      <c r="H18" s="75">
        <v>0</v>
      </c>
      <c r="I18" s="29">
        <v>7</v>
      </c>
      <c r="J18" s="13">
        <f t="shared" si="0"/>
        <v>6</v>
      </c>
      <c r="K18" s="14">
        <f t="shared" si="1"/>
        <v>1</v>
      </c>
    </row>
    <row r="19" spans="1:11" ht="12.75" x14ac:dyDescent="0.2">
      <c r="A19" s="47">
        <v>0.1111111111111111</v>
      </c>
      <c r="B19" s="75">
        <v>0</v>
      </c>
      <c r="C19" s="75">
        <v>4</v>
      </c>
      <c r="D19" s="75">
        <v>4</v>
      </c>
      <c r="E19" s="75">
        <v>4</v>
      </c>
      <c r="F19" s="75">
        <v>4</v>
      </c>
      <c r="G19" s="75">
        <v>0</v>
      </c>
      <c r="H19" s="75">
        <v>0</v>
      </c>
      <c r="I19" s="29">
        <v>7</v>
      </c>
      <c r="J19" s="13">
        <f t="shared" si="0"/>
        <v>4</v>
      </c>
      <c r="K19" s="14">
        <f t="shared" si="1"/>
        <v>3</v>
      </c>
    </row>
    <row r="20" spans="1:11" ht="12.75" x14ac:dyDescent="0.2">
      <c r="A20" s="47">
        <v>0.11805555555555557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1</v>
      </c>
      <c r="H20" s="75">
        <v>0</v>
      </c>
      <c r="I20" s="29">
        <v>7</v>
      </c>
      <c r="J20" s="13">
        <f t="shared" si="0"/>
        <v>1</v>
      </c>
      <c r="K20" s="14">
        <f t="shared" si="1"/>
        <v>6</v>
      </c>
    </row>
    <row r="21" spans="1:11" ht="12.75" x14ac:dyDescent="0.2">
      <c r="A21" s="47">
        <v>0.125</v>
      </c>
      <c r="B21" s="75">
        <v>3</v>
      </c>
      <c r="C21" s="75">
        <v>6</v>
      </c>
      <c r="D21" s="75">
        <v>5</v>
      </c>
      <c r="E21" s="75">
        <v>5</v>
      </c>
      <c r="F21" s="75">
        <v>7</v>
      </c>
      <c r="G21" s="75">
        <v>7</v>
      </c>
      <c r="H21" s="75">
        <v>5</v>
      </c>
      <c r="I21" s="29">
        <v>7</v>
      </c>
      <c r="J21" s="13">
        <f t="shared" si="0"/>
        <v>7</v>
      </c>
      <c r="K21" s="14">
        <f t="shared" si="1"/>
        <v>0</v>
      </c>
    </row>
    <row r="22" spans="1:11" ht="12.75" x14ac:dyDescent="0.2">
      <c r="A22" s="47">
        <v>0.13194444444444445</v>
      </c>
      <c r="B22" s="75">
        <v>1</v>
      </c>
      <c r="C22" s="75">
        <v>3</v>
      </c>
      <c r="D22" s="75">
        <v>3</v>
      </c>
      <c r="E22" s="75">
        <v>3</v>
      </c>
      <c r="F22" s="75">
        <v>3</v>
      </c>
      <c r="G22" s="75">
        <v>1</v>
      </c>
      <c r="H22" s="75">
        <v>0</v>
      </c>
      <c r="I22" s="29">
        <v>7</v>
      </c>
      <c r="J22" s="13">
        <f t="shared" si="0"/>
        <v>3</v>
      </c>
      <c r="K22" s="14">
        <f t="shared" si="1"/>
        <v>4</v>
      </c>
    </row>
    <row r="23" spans="1:11" ht="12.75" x14ac:dyDescent="0.2">
      <c r="A23" s="47">
        <v>0.1388888888888889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29">
        <v>7</v>
      </c>
      <c r="J23" s="13">
        <f t="shared" si="0"/>
        <v>0</v>
      </c>
      <c r="K23" s="14">
        <f t="shared" si="1"/>
        <v>7</v>
      </c>
    </row>
    <row r="24" spans="1:11" ht="12.75" x14ac:dyDescent="0.2">
      <c r="A24" s="47">
        <v>0.14583333333333334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29">
        <v>7</v>
      </c>
      <c r="J24" s="13">
        <f t="shared" si="0"/>
        <v>0</v>
      </c>
      <c r="K24" s="14">
        <f t="shared" si="1"/>
        <v>7</v>
      </c>
    </row>
    <row r="25" spans="1:11" ht="12.75" x14ac:dyDescent="0.2">
      <c r="A25" s="47">
        <v>0.15277777777777776</v>
      </c>
      <c r="B25" s="75">
        <v>0</v>
      </c>
      <c r="C25" s="75">
        <v>1</v>
      </c>
      <c r="D25" s="75">
        <v>0</v>
      </c>
      <c r="E25" s="75">
        <v>1</v>
      </c>
      <c r="F25" s="75">
        <v>0</v>
      </c>
      <c r="G25" s="75">
        <v>1</v>
      </c>
      <c r="H25" s="75">
        <v>0</v>
      </c>
      <c r="I25" s="29">
        <v>7</v>
      </c>
      <c r="J25" s="13">
        <f t="shared" ref="J25:J88" si="2">MAX(B25:H25)</f>
        <v>1</v>
      </c>
      <c r="K25" s="14">
        <f t="shared" ref="K25:K88" si="3">+I25-J25</f>
        <v>6</v>
      </c>
    </row>
    <row r="26" spans="1:11" ht="12.75" x14ac:dyDescent="0.2">
      <c r="A26" s="47">
        <v>0.15972222222222224</v>
      </c>
      <c r="B26" s="75">
        <v>0</v>
      </c>
      <c r="C26" s="75">
        <v>1</v>
      </c>
      <c r="D26" s="75">
        <v>1</v>
      </c>
      <c r="E26" s="75">
        <v>1</v>
      </c>
      <c r="F26" s="75">
        <v>1</v>
      </c>
      <c r="G26" s="75">
        <v>0</v>
      </c>
      <c r="H26" s="75">
        <v>0</v>
      </c>
      <c r="I26" s="29">
        <v>7</v>
      </c>
      <c r="J26" s="13">
        <f t="shared" si="2"/>
        <v>1</v>
      </c>
      <c r="K26" s="14">
        <f t="shared" si="3"/>
        <v>6</v>
      </c>
    </row>
    <row r="27" spans="1:11" ht="12.75" x14ac:dyDescent="0.2">
      <c r="A27" s="47">
        <v>0.16666666666666666</v>
      </c>
      <c r="B27" s="75">
        <v>3</v>
      </c>
      <c r="C27" s="75">
        <v>4</v>
      </c>
      <c r="D27" s="75">
        <v>3</v>
      </c>
      <c r="E27" s="75">
        <v>4</v>
      </c>
      <c r="F27" s="75">
        <v>4</v>
      </c>
      <c r="G27" s="75">
        <v>4</v>
      </c>
      <c r="H27" s="75">
        <v>4</v>
      </c>
      <c r="I27" s="29">
        <v>7</v>
      </c>
      <c r="J27" s="13">
        <f t="shared" si="2"/>
        <v>4</v>
      </c>
      <c r="K27" s="14">
        <f t="shared" si="3"/>
        <v>3</v>
      </c>
    </row>
    <row r="28" spans="1:11" ht="12.75" x14ac:dyDescent="0.2">
      <c r="A28" s="47">
        <v>0.17361111111111113</v>
      </c>
      <c r="B28" s="75">
        <v>1</v>
      </c>
      <c r="C28" s="75">
        <v>4</v>
      </c>
      <c r="D28" s="75">
        <v>2</v>
      </c>
      <c r="E28" s="75">
        <v>2</v>
      </c>
      <c r="F28" s="75">
        <v>4</v>
      </c>
      <c r="G28" s="75">
        <v>2</v>
      </c>
      <c r="H28" s="75">
        <v>2</v>
      </c>
      <c r="I28" s="29">
        <v>7</v>
      </c>
      <c r="J28" s="13">
        <f t="shared" si="2"/>
        <v>4</v>
      </c>
      <c r="K28" s="14">
        <f t="shared" si="3"/>
        <v>3</v>
      </c>
    </row>
    <row r="29" spans="1:11" ht="12.75" x14ac:dyDescent="0.2">
      <c r="A29" s="47">
        <v>0.18055555555555555</v>
      </c>
      <c r="B29" s="75">
        <v>2</v>
      </c>
      <c r="C29" s="75">
        <v>1</v>
      </c>
      <c r="D29" s="75">
        <v>2</v>
      </c>
      <c r="E29" s="75">
        <v>1</v>
      </c>
      <c r="F29" s="75">
        <v>3</v>
      </c>
      <c r="G29" s="75">
        <v>2</v>
      </c>
      <c r="H29" s="75">
        <v>1</v>
      </c>
      <c r="I29" s="29">
        <v>7</v>
      </c>
      <c r="J29" s="13">
        <f t="shared" si="2"/>
        <v>3</v>
      </c>
      <c r="K29" s="14">
        <f t="shared" si="3"/>
        <v>4</v>
      </c>
    </row>
    <row r="30" spans="1:11" ht="12.75" x14ac:dyDescent="0.2">
      <c r="A30" s="47">
        <v>0.1875</v>
      </c>
      <c r="B30" s="75">
        <v>2</v>
      </c>
      <c r="C30" s="75">
        <v>2</v>
      </c>
      <c r="D30" s="75">
        <v>4</v>
      </c>
      <c r="E30" s="75">
        <v>1</v>
      </c>
      <c r="F30" s="75">
        <v>1</v>
      </c>
      <c r="G30" s="75">
        <v>0</v>
      </c>
      <c r="H30" s="75">
        <v>1</v>
      </c>
      <c r="I30" s="29">
        <v>7</v>
      </c>
      <c r="J30" s="13">
        <f t="shared" si="2"/>
        <v>4</v>
      </c>
      <c r="K30" s="14">
        <f t="shared" si="3"/>
        <v>3</v>
      </c>
    </row>
    <row r="31" spans="1:11" ht="12.75" x14ac:dyDescent="0.2">
      <c r="A31" s="47">
        <v>0.19444444444444445</v>
      </c>
      <c r="B31" s="75">
        <v>3</v>
      </c>
      <c r="C31" s="75">
        <v>2</v>
      </c>
      <c r="D31" s="75">
        <v>1</v>
      </c>
      <c r="E31" s="75">
        <v>2</v>
      </c>
      <c r="F31" s="75">
        <v>2</v>
      </c>
      <c r="G31" s="75">
        <v>3</v>
      </c>
      <c r="H31" s="75">
        <v>3</v>
      </c>
      <c r="I31" s="29">
        <v>8</v>
      </c>
      <c r="J31" s="13">
        <f t="shared" si="2"/>
        <v>3</v>
      </c>
      <c r="K31" s="14">
        <f t="shared" si="3"/>
        <v>5</v>
      </c>
    </row>
    <row r="32" spans="1:11" ht="12.75" x14ac:dyDescent="0.2">
      <c r="A32" s="47">
        <v>0.20138888888888887</v>
      </c>
      <c r="B32" s="75">
        <v>4</v>
      </c>
      <c r="C32" s="75">
        <v>2</v>
      </c>
      <c r="D32" s="75">
        <v>5</v>
      </c>
      <c r="E32" s="75">
        <v>3</v>
      </c>
      <c r="F32" s="75">
        <v>6</v>
      </c>
      <c r="G32" s="75">
        <v>6</v>
      </c>
      <c r="H32" s="75">
        <v>1</v>
      </c>
      <c r="I32" s="29">
        <v>8</v>
      </c>
      <c r="J32" s="13">
        <f t="shared" si="2"/>
        <v>6</v>
      </c>
      <c r="K32" s="14">
        <f t="shared" si="3"/>
        <v>2</v>
      </c>
    </row>
    <row r="33" spans="1:11" ht="12.75" x14ac:dyDescent="0.2">
      <c r="A33" s="47">
        <v>0.20833333333333334</v>
      </c>
      <c r="B33" s="75">
        <v>13</v>
      </c>
      <c r="C33" s="75">
        <v>13</v>
      </c>
      <c r="D33" s="75">
        <v>13</v>
      </c>
      <c r="E33" s="75">
        <v>13</v>
      </c>
      <c r="F33" s="75">
        <v>13</v>
      </c>
      <c r="G33" s="75">
        <v>13</v>
      </c>
      <c r="H33" s="75">
        <v>13</v>
      </c>
      <c r="I33" s="29">
        <v>13</v>
      </c>
      <c r="J33" s="13">
        <f t="shared" si="2"/>
        <v>13</v>
      </c>
      <c r="K33" s="14">
        <f t="shared" si="3"/>
        <v>0</v>
      </c>
    </row>
    <row r="34" spans="1:11" ht="12.75" x14ac:dyDescent="0.2">
      <c r="A34" s="47">
        <v>0.21527777777777779</v>
      </c>
      <c r="B34" s="75">
        <v>13</v>
      </c>
      <c r="C34" s="75">
        <v>13</v>
      </c>
      <c r="D34" s="75">
        <v>13</v>
      </c>
      <c r="E34" s="75">
        <v>13</v>
      </c>
      <c r="F34" s="75">
        <v>13</v>
      </c>
      <c r="G34" s="75">
        <v>13</v>
      </c>
      <c r="H34" s="75">
        <v>13</v>
      </c>
      <c r="I34" s="29">
        <v>13</v>
      </c>
      <c r="J34" s="13">
        <f t="shared" si="2"/>
        <v>13</v>
      </c>
      <c r="K34" s="14">
        <f t="shared" si="3"/>
        <v>0</v>
      </c>
    </row>
    <row r="35" spans="1:11" ht="12.75" x14ac:dyDescent="0.2">
      <c r="A35" s="47">
        <v>0.22222222222222221</v>
      </c>
      <c r="B35" s="75">
        <v>12</v>
      </c>
      <c r="C35" s="75">
        <v>13</v>
      </c>
      <c r="D35" s="75">
        <v>13</v>
      </c>
      <c r="E35" s="75">
        <v>13</v>
      </c>
      <c r="F35" s="75">
        <v>13</v>
      </c>
      <c r="G35" s="75">
        <v>13</v>
      </c>
      <c r="H35" s="75">
        <v>13</v>
      </c>
      <c r="I35" s="29">
        <v>13</v>
      </c>
      <c r="J35" s="13">
        <f t="shared" si="2"/>
        <v>13</v>
      </c>
      <c r="K35" s="14">
        <f t="shared" si="3"/>
        <v>0</v>
      </c>
    </row>
    <row r="36" spans="1:11" ht="12.75" x14ac:dyDescent="0.2">
      <c r="A36" s="47">
        <v>0.22916666666666666</v>
      </c>
      <c r="B36" s="75">
        <v>11</v>
      </c>
      <c r="C36" s="75">
        <v>9</v>
      </c>
      <c r="D36" s="75">
        <v>8</v>
      </c>
      <c r="E36" s="75">
        <v>11</v>
      </c>
      <c r="F36" s="75">
        <v>10</v>
      </c>
      <c r="G36" s="75">
        <v>7</v>
      </c>
      <c r="H36" s="75">
        <v>8</v>
      </c>
      <c r="I36" s="29">
        <v>12</v>
      </c>
      <c r="J36" s="13">
        <f t="shared" si="2"/>
        <v>11</v>
      </c>
      <c r="K36" s="14">
        <f t="shared" si="3"/>
        <v>1</v>
      </c>
    </row>
    <row r="37" spans="1:11" ht="12.75" x14ac:dyDescent="0.2">
      <c r="A37" s="47">
        <v>0.23611111111111113</v>
      </c>
      <c r="B37" s="75">
        <v>1</v>
      </c>
      <c r="C37" s="75">
        <v>1</v>
      </c>
      <c r="D37" s="75">
        <v>1</v>
      </c>
      <c r="E37" s="75">
        <v>1</v>
      </c>
      <c r="F37" s="75">
        <v>1</v>
      </c>
      <c r="G37" s="75">
        <v>1</v>
      </c>
      <c r="H37" s="75">
        <v>2</v>
      </c>
      <c r="I37" s="29">
        <v>12</v>
      </c>
      <c r="J37" s="13">
        <f t="shared" si="2"/>
        <v>2</v>
      </c>
      <c r="K37" s="14">
        <f t="shared" si="3"/>
        <v>10</v>
      </c>
    </row>
    <row r="38" spans="1:11" ht="12.75" x14ac:dyDescent="0.2">
      <c r="A38" s="47">
        <v>0.24305555555555555</v>
      </c>
      <c r="B38" s="75">
        <v>0</v>
      </c>
      <c r="C38" s="75">
        <v>0</v>
      </c>
      <c r="D38" s="75">
        <v>1</v>
      </c>
      <c r="E38" s="75">
        <v>0</v>
      </c>
      <c r="F38" s="75">
        <v>0</v>
      </c>
      <c r="G38" s="75">
        <v>1</v>
      </c>
      <c r="H38" s="75">
        <v>0</v>
      </c>
      <c r="I38" s="29">
        <v>12</v>
      </c>
      <c r="J38" s="13">
        <f t="shared" si="2"/>
        <v>1</v>
      </c>
      <c r="K38" s="14">
        <f t="shared" si="3"/>
        <v>11</v>
      </c>
    </row>
    <row r="39" spans="1:11" ht="12.75" x14ac:dyDescent="0.2">
      <c r="A39" s="47">
        <v>0.25</v>
      </c>
      <c r="B39" s="75">
        <v>7</v>
      </c>
      <c r="C39" s="75">
        <v>5</v>
      </c>
      <c r="D39" s="75">
        <v>6</v>
      </c>
      <c r="E39" s="75">
        <v>5</v>
      </c>
      <c r="F39" s="75">
        <v>6</v>
      </c>
      <c r="G39" s="75">
        <v>4</v>
      </c>
      <c r="H39" s="75">
        <v>4</v>
      </c>
      <c r="I39" s="29">
        <v>11</v>
      </c>
      <c r="J39" s="13">
        <f t="shared" si="2"/>
        <v>7</v>
      </c>
      <c r="K39" s="14">
        <f t="shared" si="3"/>
        <v>4</v>
      </c>
    </row>
    <row r="40" spans="1:11" ht="12.75" x14ac:dyDescent="0.2">
      <c r="A40" s="47">
        <v>0.25694444444444448</v>
      </c>
      <c r="B40" s="75">
        <v>2</v>
      </c>
      <c r="C40" s="75">
        <v>2</v>
      </c>
      <c r="D40" s="75">
        <v>2</v>
      </c>
      <c r="E40" s="75">
        <v>2</v>
      </c>
      <c r="F40" s="75">
        <v>3</v>
      </c>
      <c r="G40" s="75">
        <v>2</v>
      </c>
      <c r="H40" s="75">
        <v>3</v>
      </c>
      <c r="I40" s="29">
        <v>11</v>
      </c>
      <c r="J40" s="13">
        <f t="shared" si="2"/>
        <v>3</v>
      </c>
      <c r="K40" s="14">
        <f t="shared" si="3"/>
        <v>8</v>
      </c>
    </row>
    <row r="41" spans="1:11" ht="12.75" x14ac:dyDescent="0.2">
      <c r="A41" s="47">
        <v>0.2638888888888889</v>
      </c>
      <c r="B41" s="75">
        <v>5</v>
      </c>
      <c r="C41" s="75">
        <v>5</v>
      </c>
      <c r="D41" s="75">
        <v>5</v>
      </c>
      <c r="E41" s="75">
        <v>5</v>
      </c>
      <c r="F41" s="75">
        <v>5</v>
      </c>
      <c r="G41" s="75">
        <v>6</v>
      </c>
      <c r="H41" s="75">
        <v>5</v>
      </c>
      <c r="I41" s="29">
        <v>11</v>
      </c>
      <c r="J41" s="13">
        <f t="shared" si="2"/>
        <v>6</v>
      </c>
      <c r="K41" s="14">
        <f t="shared" si="3"/>
        <v>5</v>
      </c>
    </row>
    <row r="42" spans="1:11" ht="12.75" x14ac:dyDescent="0.2">
      <c r="A42" s="47">
        <v>0.27083333333333331</v>
      </c>
      <c r="B42" s="75">
        <v>8</v>
      </c>
      <c r="C42" s="75">
        <v>8</v>
      </c>
      <c r="D42" s="75">
        <v>8</v>
      </c>
      <c r="E42" s="75">
        <v>9</v>
      </c>
      <c r="F42" s="75">
        <v>9</v>
      </c>
      <c r="G42" s="75">
        <v>11</v>
      </c>
      <c r="H42" s="75">
        <v>10</v>
      </c>
      <c r="I42" s="29">
        <v>12</v>
      </c>
      <c r="J42" s="13">
        <f t="shared" si="2"/>
        <v>11</v>
      </c>
      <c r="K42" s="14">
        <f t="shared" si="3"/>
        <v>1</v>
      </c>
    </row>
    <row r="43" spans="1:11" ht="12.75" x14ac:dyDescent="0.2">
      <c r="A43" s="47">
        <v>0.27777777777777779</v>
      </c>
      <c r="B43" s="75">
        <v>2</v>
      </c>
      <c r="C43" s="75">
        <v>2</v>
      </c>
      <c r="D43" s="75">
        <v>2</v>
      </c>
      <c r="E43" s="75">
        <v>1</v>
      </c>
      <c r="F43" s="75">
        <v>3</v>
      </c>
      <c r="G43" s="75">
        <v>4</v>
      </c>
      <c r="H43" s="75">
        <v>2</v>
      </c>
      <c r="I43" s="29">
        <v>12</v>
      </c>
      <c r="J43" s="13">
        <f t="shared" si="2"/>
        <v>4</v>
      </c>
      <c r="K43" s="14">
        <f t="shared" si="3"/>
        <v>8</v>
      </c>
    </row>
    <row r="44" spans="1:11" ht="12.75" x14ac:dyDescent="0.2">
      <c r="A44" s="47">
        <v>0.28472222222222221</v>
      </c>
      <c r="B44" s="75">
        <v>5</v>
      </c>
      <c r="C44" s="75">
        <v>4</v>
      </c>
      <c r="D44" s="75">
        <v>5</v>
      </c>
      <c r="E44" s="75">
        <v>5</v>
      </c>
      <c r="F44" s="75">
        <v>5</v>
      </c>
      <c r="G44" s="75">
        <v>4</v>
      </c>
      <c r="H44" s="75">
        <v>3</v>
      </c>
      <c r="I44" s="29">
        <v>12</v>
      </c>
      <c r="J44" s="13">
        <f t="shared" si="2"/>
        <v>5</v>
      </c>
      <c r="K44" s="14">
        <f t="shared" si="3"/>
        <v>7</v>
      </c>
    </row>
    <row r="45" spans="1:11" ht="12.75" x14ac:dyDescent="0.2">
      <c r="A45" s="47">
        <v>0.29166666666666669</v>
      </c>
      <c r="B45" s="75">
        <v>7</v>
      </c>
      <c r="C45" s="75">
        <v>6</v>
      </c>
      <c r="D45" s="75">
        <v>8</v>
      </c>
      <c r="E45" s="75">
        <v>6</v>
      </c>
      <c r="F45" s="75">
        <v>8</v>
      </c>
      <c r="G45" s="75">
        <v>7</v>
      </c>
      <c r="H45" s="75">
        <v>8</v>
      </c>
      <c r="I45" s="29">
        <v>12</v>
      </c>
      <c r="J45" s="13">
        <f t="shared" si="2"/>
        <v>8</v>
      </c>
      <c r="K45" s="14">
        <f t="shared" si="3"/>
        <v>4</v>
      </c>
    </row>
    <row r="46" spans="1:11" ht="12.75" x14ac:dyDescent="0.2">
      <c r="A46" s="47">
        <v>0.2986111111111111</v>
      </c>
      <c r="B46" s="75">
        <v>13</v>
      </c>
      <c r="C46" s="75">
        <v>13</v>
      </c>
      <c r="D46" s="75">
        <v>13</v>
      </c>
      <c r="E46" s="75">
        <v>13</v>
      </c>
      <c r="F46" s="75">
        <v>13</v>
      </c>
      <c r="G46" s="75">
        <v>13</v>
      </c>
      <c r="H46" s="75">
        <v>13</v>
      </c>
      <c r="I46" s="29">
        <v>13</v>
      </c>
      <c r="J46" s="13">
        <f t="shared" si="2"/>
        <v>13</v>
      </c>
      <c r="K46" s="14">
        <f t="shared" si="3"/>
        <v>0</v>
      </c>
    </row>
    <row r="47" spans="1:11" ht="12.75" x14ac:dyDescent="0.2">
      <c r="A47" s="47">
        <v>0.30555555555555552</v>
      </c>
      <c r="B47" s="75">
        <v>12</v>
      </c>
      <c r="C47" s="75">
        <v>13</v>
      </c>
      <c r="D47" s="75">
        <v>13</v>
      </c>
      <c r="E47" s="75">
        <v>13</v>
      </c>
      <c r="F47" s="75">
        <v>13</v>
      </c>
      <c r="G47" s="75">
        <v>13</v>
      </c>
      <c r="H47" s="75">
        <v>13</v>
      </c>
      <c r="I47" s="29">
        <v>13</v>
      </c>
      <c r="J47" s="13">
        <f t="shared" si="2"/>
        <v>13</v>
      </c>
      <c r="K47" s="14">
        <f t="shared" si="3"/>
        <v>0</v>
      </c>
    </row>
    <row r="48" spans="1:11" ht="12.75" x14ac:dyDescent="0.2">
      <c r="A48" s="47">
        <v>0.3125</v>
      </c>
      <c r="B48" s="75">
        <v>12</v>
      </c>
      <c r="C48" s="75">
        <v>12</v>
      </c>
      <c r="D48" s="75">
        <v>12</v>
      </c>
      <c r="E48" s="75">
        <v>12</v>
      </c>
      <c r="F48" s="75">
        <v>12</v>
      </c>
      <c r="G48" s="75">
        <v>12</v>
      </c>
      <c r="H48" s="75">
        <v>12</v>
      </c>
      <c r="I48" s="29">
        <v>12</v>
      </c>
      <c r="J48" s="13">
        <f t="shared" si="2"/>
        <v>12</v>
      </c>
      <c r="K48" s="14">
        <f t="shared" si="3"/>
        <v>0</v>
      </c>
    </row>
    <row r="49" spans="1:11" ht="12.75" x14ac:dyDescent="0.2">
      <c r="A49" s="47">
        <v>0.31944444444444448</v>
      </c>
      <c r="B49" s="75">
        <v>9</v>
      </c>
      <c r="C49" s="75">
        <v>9</v>
      </c>
      <c r="D49" s="75">
        <v>9</v>
      </c>
      <c r="E49" s="75">
        <v>9</v>
      </c>
      <c r="F49" s="75">
        <v>8</v>
      </c>
      <c r="G49" s="75">
        <v>9</v>
      </c>
      <c r="H49" s="75">
        <v>9</v>
      </c>
      <c r="I49" s="29">
        <v>12</v>
      </c>
      <c r="J49" s="13">
        <f t="shared" si="2"/>
        <v>9</v>
      </c>
      <c r="K49" s="14">
        <f t="shared" si="3"/>
        <v>3</v>
      </c>
    </row>
    <row r="50" spans="1:11" ht="12.75" x14ac:dyDescent="0.2">
      <c r="A50" s="47">
        <v>0.3263888888888889</v>
      </c>
      <c r="B50" s="75">
        <v>10</v>
      </c>
      <c r="C50" s="75">
        <v>9</v>
      </c>
      <c r="D50" s="75">
        <v>9</v>
      </c>
      <c r="E50" s="75">
        <v>12</v>
      </c>
      <c r="F50" s="75">
        <v>11</v>
      </c>
      <c r="G50" s="75">
        <v>11</v>
      </c>
      <c r="H50" s="75">
        <v>10</v>
      </c>
      <c r="I50" s="29">
        <v>12</v>
      </c>
      <c r="J50" s="13">
        <f t="shared" si="2"/>
        <v>12</v>
      </c>
      <c r="K50" s="14">
        <f t="shared" si="3"/>
        <v>0</v>
      </c>
    </row>
    <row r="51" spans="1:11" ht="12.75" x14ac:dyDescent="0.2">
      <c r="A51" s="47">
        <v>0.33333333333333331</v>
      </c>
      <c r="B51" s="75">
        <v>12</v>
      </c>
      <c r="C51" s="75">
        <v>12</v>
      </c>
      <c r="D51" s="75">
        <v>12</v>
      </c>
      <c r="E51" s="75">
        <v>12</v>
      </c>
      <c r="F51" s="75">
        <v>12</v>
      </c>
      <c r="G51" s="75">
        <v>12</v>
      </c>
      <c r="H51" s="75">
        <v>12</v>
      </c>
      <c r="I51" s="29">
        <v>12</v>
      </c>
      <c r="J51" s="13">
        <f t="shared" si="2"/>
        <v>12</v>
      </c>
      <c r="K51" s="14">
        <f t="shared" si="3"/>
        <v>0</v>
      </c>
    </row>
    <row r="52" spans="1:11" ht="12.75" x14ac:dyDescent="0.2">
      <c r="A52" s="47">
        <v>0.34027777777777773</v>
      </c>
      <c r="B52" s="75">
        <v>13</v>
      </c>
      <c r="C52" s="75">
        <v>13</v>
      </c>
      <c r="D52" s="75">
        <v>13</v>
      </c>
      <c r="E52" s="75">
        <v>13</v>
      </c>
      <c r="F52" s="75">
        <v>13</v>
      </c>
      <c r="G52" s="75">
        <v>13</v>
      </c>
      <c r="H52" s="75">
        <v>13</v>
      </c>
      <c r="I52" s="29">
        <v>13</v>
      </c>
      <c r="J52" s="13">
        <f t="shared" si="2"/>
        <v>13</v>
      </c>
      <c r="K52" s="14">
        <f t="shared" si="3"/>
        <v>0</v>
      </c>
    </row>
    <row r="53" spans="1:11" ht="12.75" x14ac:dyDescent="0.2">
      <c r="A53" s="47">
        <v>0.34722222222222227</v>
      </c>
      <c r="B53" s="75">
        <v>9</v>
      </c>
      <c r="C53" s="75">
        <v>9</v>
      </c>
      <c r="D53" s="75">
        <v>12</v>
      </c>
      <c r="E53" s="75">
        <v>11</v>
      </c>
      <c r="F53" s="75">
        <v>12</v>
      </c>
      <c r="G53" s="75">
        <v>12</v>
      </c>
      <c r="H53" s="75">
        <v>12</v>
      </c>
      <c r="I53" s="29">
        <v>12</v>
      </c>
      <c r="J53" s="13">
        <f t="shared" si="2"/>
        <v>12</v>
      </c>
      <c r="K53" s="14">
        <f t="shared" si="3"/>
        <v>0</v>
      </c>
    </row>
    <row r="54" spans="1:11" ht="12.75" x14ac:dyDescent="0.2">
      <c r="A54" s="47">
        <v>0.35416666666666669</v>
      </c>
      <c r="B54" s="75">
        <v>12</v>
      </c>
      <c r="C54" s="75">
        <v>10</v>
      </c>
      <c r="D54" s="75">
        <v>10</v>
      </c>
      <c r="E54" s="75">
        <v>9</v>
      </c>
      <c r="F54" s="75">
        <v>11</v>
      </c>
      <c r="G54" s="75">
        <v>10</v>
      </c>
      <c r="H54" s="75">
        <v>12</v>
      </c>
      <c r="I54" s="29">
        <v>12</v>
      </c>
      <c r="J54" s="13">
        <f t="shared" si="2"/>
        <v>12</v>
      </c>
      <c r="K54" s="14">
        <f t="shared" si="3"/>
        <v>0</v>
      </c>
    </row>
    <row r="55" spans="1:11" ht="12.75" x14ac:dyDescent="0.2">
      <c r="A55" s="47">
        <v>0.3611111111111111</v>
      </c>
      <c r="B55" s="75">
        <v>9</v>
      </c>
      <c r="C55" s="75">
        <v>7</v>
      </c>
      <c r="D55" s="75">
        <v>10</v>
      </c>
      <c r="E55" s="75">
        <v>6</v>
      </c>
      <c r="F55" s="75">
        <v>8</v>
      </c>
      <c r="G55" s="75">
        <v>7</v>
      </c>
      <c r="H55" s="75">
        <v>6</v>
      </c>
      <c r="I55" s="29">
        <v>12</v>
      </c>
      <c r="J55" s="13">
        <f t="shared" si="2"/>
        <v>10</v>
      </c>
      <c r="K55" s="14">
        <f t="shared" si="3"/>
        <v>2</v>
      </c>
    </row>
    <row r="56" spans="1:11" ht="12.75" x14ac:dyDescent="0.2">
      <c r="A56" s="47">
        <v>0.36805555555555558</v>
      </c>
      <c r="B56" s="75">
        <v>6</v>
      </c>
      <c r="C56" s="75">
        <v>9</v>
      </c>
      <c r="D56" s="75">
        <v>6</v>
      </c>
      <c r="E56" s="75">
        <v>10</v>
      </c>
      <c r="F56" s="75">
        <v>7</v>
      </c>
      <c r="G56" s="75">
        <v>9</v>
      </c>
      <c r="H56" s="75">
        <v>6</v>
      </c>
      <c r="I56" s="29">
        <v>12</v>
      </c>
      <c r="J56" s="13">
        <f t="shared" si="2"/>
        <v>10</v>
      </c>
      <c r="K56" s="14">
        <f t="shared" si="3"/>
        <v>2</v>
      </c>
    </row>
    <row r="57" spans="1:11" ht="12.75" x14ac:dyDescent="0.2">
      <c r="A57" s="47">
        <v>0.375</v>
      </c>
      <c r="B57" s="75">
        <v>8</v>
      </c>
      <c r="C57" s="75">
        <v>11</v>
      </c>
      <c r="D57" s="75">
        <v>8</v>
      </c>
      <c r="E57" s="75">
        <v>11</v>
      </c>
      <c r="F57" s="75">
        <v>9</v>
      </c>
      <c r="G57" s="75">
        <v>10</v>
      </c>
      <c r="H57" s="75">
        <v>7</v>
      </c>
      <c r="I57" s="29">
        <v>13</v>
      </c>
      <c r="J57" s="13">
        <f t="shared" si="2"/>
        <v>11</v>
      </c>
      <c r="K57" s="14">
        <f t="shared" si="3"/>
        <v>2</v>
      </c>
    </row>
    <row r="58" spans="1:11" ht="12.75" x14ac:dyDescent="0.2">
      <c r="A58" s="47">
        <v>0.38194444444444442</v>
      </c>
      <c r="B58" s="75">
        <v>8</v>
      </c>
      <c r="C58" s="75">
        <v>7</v>
      </c>
      <c r="D58" s="75">
        <v>7</v>
      </c>
      <c r="E58" s="75">
        <v>6</v>
      </c>
      <c r="F58" s="75">
        <v>7</v>
      </c>
      <c r="G58" s="75">
        <v>4</v>
      </c>
      <c r="H58" s="75">
        <v>8</v>
      </c>
      <c r="I58" s="29">
        <v>12</v>
      </c>
      <c r="J58" s="13">
        <f t="shared" si="2"/>
        <v>8</v>
      </c>
      <c r="K58" s="14">
        <f t="shared" si="3"/>
        <v>4</v>
      </c>
    </row>
    <row r="59" spans="1:11" ht="12.75" x14ac:dyDescent="0.2">
      <c r="A59" s="47">
        <v>0.3888888888888889</v>
      </c>
      <c r="B59" s="75">
        <v>9</v>
      </c>
      <c r="C59" s="75">
        <v>10</v>
      </c>
      <c r="D59" s="75">
        <v>8</v>
      </c>
      <c r="E59" s="75">
        <v>9</v>
      </c>
      <c r="F59" s="75">
        <v>11</v>
      </c>
      <c r="G59" s="75">
        <v>9</v>
      </c>
      <c r="H59" s="75">
        <v>9</v>
      </c>
      <c r="I59" s="29">
        <v>12</v>
      </c>
      <c r="J59" s="13">
        <f t="shared" si="2"/>
        <v>11</v>
      </c>
      <c r="K59" s="14">
        <f t="shared" si="3"/>
        <v>1</v>
      </c>
    </row>
    <row r="60" spans="1:11" ht="12.75" x14ac:dyDescent="0.2">
      <c r="A60" s="47">
        <v>0.39583333333333331</v>
      </c>
      <c r="B60" s="75">
        <v>7</v>
      </c>
      <c r="C60" s="75">
        <v>7</v>
      </c>
      <c r="D60" s="75">
        <v>7</v>
      </c>
      <c r="E60" s="75">
        <v>9</v>
      </c>
      <c r="F60" s="75">
        <v>6</v>
      </c>
      <c r="G60" s="75">
        <v>6</v>
      </c>
      <c r="H60" s="75">
        <v>9</v>
      </c>
      <c r="I60" s="29">
        <v>12</v>
      </c>
      <c r="J60" s="13">
        <f t="shared" si="2"/>
        <v>9</v>
      </c>
      <c r="K60" s="14">
        <f t="shared" si="3"/>
        <v>3</v>
      </c>
    </row>
    <row r="61" spans="1:11" ht="12.75" x14ac:dyDescent="0.2">
      <c r="A61" s="47">
        <v>0.40277777777777773</v>
      </c>
      <c r="B61" s="75">
        <v>5</v>
      </c>
      <c r="C61" s="75">
        <v>5</v>
      </c>
      <c r="D61" s="75">
        <v>6</v>
      </c>
      <c r="E61" s="75">
        <v>6</v>
      </c>
      <c r="F61" s="75">
        <v>7</v>
      </c>
      <c r="G61" s="75">
        <v>7</v>
      </c>
      <c r="H61" s="75">
        <v>7</v>
      </c>
      <c r="I61" s="29">
        <v>12</v>
      </c>
      <c r="J61" s="13">
        <f t="shared" si="2"/>
        <v>7</v>
      </c>
      <c r="K61" s="14">
        <f t="shared" si="3"/>
        <v>5</v>
      </c>
    </row>
    <row r="62" spans="1:11" ht="12.75" x14ac:dyDescent="0.2">
      <c r="A62" s="47">
        <v>0.40972222222222227</v>
      </c>
      <c r="B62" s="75">
        <v>6</v>
      </c>
      <c r="C62" s="75">
        <v>7</v>
      </c>
      <c r="D62" s="75">
        <v>7</v>
      </c>
      <c r="E62" s="75">
        <v>9</v>
      </c>
      <c r="F62" s="75">
        <v>5</v>
      </c>
      <c r="G62" s="75">
        <v>7</v>
      </c>
      <c r="H62" s="75">
        <v>7</v>
      </c>
      <c r="I62" s="29">
        <v>12</v>
      </c>
      <c r="J62" s="13">
        <f t="shared" si="2"/>
        <v>9</v>
      </c>
      <c r="K62" s="14">
        <f t="shared" si="3"/>
        <v>3</v>
      </c>
    </row>
    <row r="63" spans="1:11" ht="12.75" x14ac:dyDescent="0.2">
      <c r="A63" s="47">
        <v>0.41666666666666669</v>
      </c>
      <c r="B63" s="75">
        <v>11</v>
      </c>
      <c r="C63" s="75">
        <v>12</v>
      </c>
      <c r="D63" s="75">
        <v>11</v>
      </c>
      <c r="E63" s="75">
        <v>12</v>
      </c>
      <c r="F63" s="75">
        <v>11</v>
      </c>
      <c r="G63" s="75">
        <v>12</v>
      </c>
      <c r="H63" s="75">
        <v>12</v>
      </c>
      <c r="I63" s="29">
        <v>12</v>
      </c>
      <c r="J63" s="13">
        <f t="shared" si="2"/>
        <v>12</v>
      </c>
      <c r="K63" s="14">
        <f t="shared" si="3"/>
        <v>0</v>
      </c>
    </row>
    <row r="64" spans="1:11" ht="12.75" x14ac:dyDescent="0.2">
      <c r="A64" s="48">
        <v>0.4236111111111111</v>
      </c>
      <c r="B64" s="75">
        <v>12</v>
      </c>
      <c r="C64" s="75">
        <v>12</v>
      </c>
      <c r="D64" s="75">
        <v>11</v>
      </c>
      <c r="E64" s="75">
        <v>11</v>
      </c>
      <c r="F64" s="75">
        <v>12</v>
      </c>
      <c r="G64" s="75">
        <v>12</v>
      </c>
      <c r="H64" s="75">
        <v>11</v>
      </c>
      <c r="I64" s="29">
        <v>12</v>
      </c>
      <c r="J64" s="13">
        <f t="shared" si="2"/>
        <v>12</v>
      </c>
      <c r="K64" s="14">
        <f t="shared" si="3"/>
        <v>0</v>
      </c>
    </row>
    <row r="65" spans="1:11" ht="12.75" x14ac:dyDescent="0.2">
      <c r="A65" s="48">
        <v>0.43055555555555558</v>
      </c>
      <c r="B65" s="75">
        <v>8</v>
      </c>
      <c r="C65" s="75">
        <v>7</v>
      </c>
      <c r="D65" s="75">
        <v>7</v>
      </c>
      <c r="E65" s="75">
        <v>7</v>
      </c>
      <c r="F65" s="75">
        <v>5</v>
      </c>
      <c r="G65" s="75">
        <v>9</v>
      </c>
      <c r="H65" s="75">
        <v>6</v>
      </c>
      <c r="I65" s="29">
        <v>12</v>
      </c>
      <c r="J65" s="13">
        <f t="shared" si="2"/>
        <v>9</v>
      </c>
      <c r="K65" s="14">
        <f t="shared" si="3"/>
        <v>3</v>
      </c>
    </row>
    <row r="66" spans="1:11" ht="12.75" x14ac:dyDescent="0.2">
      <c r="A66" s="48">
        <v>0.4375</v>
      </c>
      <c r="B66" s="75">
        <v>13</v>
      </c>
      <c r="C66" s="75">
        <v>13</v>
      </c>
      <c r="D66" s="75">
        <v>13</v>
      </c>
      <c r="E66" s="75">
        <v>13</v>
      </c>
      <c r="F66" s="75">
        <v>13</v>
      </c>
      <c r="G66" s="75">
        <v>10</v>
      </c>
      <c r="H66" s="75">
        <v>11</v>
      </c>
      <c r="I66" s="29">
        <v>13</v>
      </c>
      <c r="J66" s="13">
        <f t="shared" si="2"/>
        <v>13</v>
      </c>
      <c r="K66" s="14">
        <f t="shared" si="3"/>
        <v>0</v>
      </c>
    </row>
    <row r="67" spans="1:11" ht="12.75" x14ac:dyDescent="0.2">
      <c r="A67" s="48">
        <v>0.44444444444444442</v>
      </c>
      <c r="B67" s="75">
        <v>13</v>
      </c>
      <c r="C67" s="75">
        <v>13</v>
      </c>
      <c r="D67" s="75">
        <v>13</v>
      </c>
      <c r="E67" s="75">
        <v>12</v>
      </c>
      <c r="F67" s="75">
        <v>13</v>
      </c>
      <c r="G67" s="75">
        <v>13</v>
      </c>
      <c r="H67" s="75">
        <v>13</v>
      </c>
      <c r="I67" s="29">
        <v>13</v>
      </c>
      <c r="J67" s="13">
        <f t="shared" si="2"/>
        <v>13</v>
      </c>
      <c r="K67" s="14">
        <f t="shared" si="3"/>
        <v>0</v>
      </c>
    </row>
    <row r="68" spans="1:11" ht="12.75" x14ac:dyDescent="0.2">
      <c r="A68" s="48">
        <v>0.4513888888888889</v>
      </c>
      <c r="B68" s="75">
        <v>8</v>
      </c>
      <c r="C68" s="75">
        <v>10</v>
      </c>
      <c r="D68" s="75">
        <v>10</v>
      </c>
      <c r="E68" s="75">
        <v>10</v>
      </c>
      <c r="F68" s="75">
        <v>11</v>
      </c>
      <c r="G68" s="75">
        <v>9</v>
      </c>
      <c r="H68" s="75">
        <v>12</v>
      </c>
      <c r="I68" s="29">
        <v>12</v>
      </c>
      <c r="J68" s="13">
        <f t="shared" si="2"/>
        <v>12</v>
      </c>
      <c r="K68" s="14">
        <f t="shared" si="3"/>
        <v>0</v>
      </c>
    </row>
    <row r="69" spans="1:11" ht="12.75" x14ac:dyDescent="0.2">
      <c r="A69" s="47">
        <v>0.45833333333333331</v>
      </c>
      <c r="B69" s="75">
        <v>13</v>
      </c>
      <c r="C69" s="75">
        <v>12</v>
      </c>
      <c r="D69" s="75">
        <v>12</v>
      </c>
      <c r="E69" s="75">
        <v>13</v>
      </c>
      <c r="F69" s="75">
        <v>13</v>
      </c>
      <c r="G69" s="75">
        <v>12</v>
      </c>
      <c r="H69" s="75">
        <v>13</v>
      </c>
      <c r="I69" s="29">
        <v>13</v>
      </c>
      <c r="J69" s="13">
        <f t="shared" si="2"/>
        <v>13</v>
      </c>
      <c r="K69" s="14">
        <f t="shared" si="3"/>
        <v>0</v>
      </c>
    </row>
    <row r="70" spans="1:11" ht="12.75" x14ac:dyDescent="0.2">
      <c r="A70" s="48">
        <v>0.46527777777777773</v>
      </c>
      <c r="B70" s="75">
        <v>13</v>
      </c>
      <c r="C70" s="75">
        <v>13</v>
      </c>
      <c r="D70" s="75">
        <v>13</v>
      </c>
      <c r="E70" s="75">
        <v>13</v>
      </c>
      <c r="F70" s="75">
        <v>13</v>
      </c>
      <c r="G70" s="75">
        <v>13</v>
      </c>
      <c r="H70" s="75">
        <v>13</v>
      </c>
      <c r="I70" s="29">
        <v>13</v>
      </c>
      <c r="J70" s="13">
        <f t="shared" si="2"/>
        <v>13</v>
      </c>
      <c r="K70" s="14">
        <f t="shared" si="3"/>
        <v>0</v>
      </c>
    </row>
    <row r="71" spans="1:11" ht="12.75" x14ac:dyDescent="0.2">
      <c r="A71" s="48">
        <v>0.47222222222222227</v>
      </c>
      <c r="B71" s="75">
        <v>13</v>
      </c>
      <c r="C71" s="75">
        <v>13</v>
      </c>
      <c r="D71" s="75">
        <v>10</v>
      </c>
      <c r="E71" s="75">
        <v>13</v>
      </c>
      <c r="F71" s="75">
        <v>13</v>
      </c>
      <c r="G71" s="75">
        <v>13</v>
      </c>
      <c r="H71" s="75">
        <v>13</v>
      </c>
      <c r="I71" s="29">
        <v>13</v>
      </c>
      <c r="J71" s="13">
        <f t="shared" si="2"/>
        <v>13</v>
      </c>
      <c r="K71" s="14">
        <f t="shared" si="3"/>
        <v>0</v>
      </c>
    </row>
    <row r="72" spans="1:11" ht="12.75" x14ac:dyDescent="0.2">
      <c r="A72" s="48">
        <v>0.47916666666666669</v>
      </c>
      <c r="B72" s="75">
        <v>11</v>
      </c>
      <c r="C72" s="75">
        <v>12</v>
      </c>
      <c r="D72" s="75">
        <v>11</v>
      </c>
      <c r="E72" s="75">
        <v>11</v>
      </c>
      <c r="F72" s="75">
        <v>12</v>
      </c>
      <c r="G72" s="75">
        <v>12</v>
      </c>
      <c r="H72" s="75">
        <v>12</v>
      </c>
      <c r="I72" s="29">
        <v>12</v>
      </c>
      <c r="J72" s="13">
        <f t="shared" si="2"/>
        <v>12</v>
      </c>
      <c r="K72" s="14">
        <f t="shared" si="3"/>
        <v>0</v>
      </c>
    </row>
    <row r="73" spans="1:11" ht="12.75" x14ac:dyDescent="0.2">
      <c r="A73" s="48">
        <v>0.4861111111111111</v>
      </c>
      <c r="B73" s="75">
        <v>7</v>
      </c>
      <c r="C73" s="75">
        <v>8</v>
      </c>
      <c r="D73" s="75">
        <v>7</v>
      </c>
      <c r="E73" s="75">
        <v>7</v>
      </c>
      <c r="F73" s="75">
        <v>12</v>
      </c>
      <c r="G73" s="75">
        <v>9</v>
      </c>
      <c r="H73" s="75">
        <v>8</v>
      </c>
      <c r="I73" s="29">
        <v>12</v>
      </c>
      <c r="J73" s="13">
        <f t="shared" si="2"/>
        <v>12</v>
      </c>
      <c r="K73" s="14">
        <f t="shared" si="3"/>
        <v>0</v>
      </c>
    </row>
    <row r="74" spans="1:11" ht="12.75" x14ac:dyDescent="0.2">
      <c r="A74" s="48">
        <v>0.49305555555555558</v>
      </c>
      <c r="B74" s="75">
        <v>4</v>
      </c>
      <c r="C74" s="75">
        <v>4</v>
      </c>
      <c r="D74" s="75">
        <v>4</v>
      </c>
      <c r="E74" s="75">
        <v>4</v>
      </c>
      <c r="F74" s="75">
        <v>5</v>
      </c>
      <c r="G74" s="75">
        <v>4</v>
      </c>
      <c r="H74" s="75">
        <v>3</v>
      </c>
      <c r="I74" s="29">
        <v>12</v>
      </c>
      <c r="J74" s="13">
        <f t="shared" si="2"/>
        <v>5</v>
      </c>
      <c r="K74" s="14">
        <f t="shared" si="3"/>
        <v>7</v>
      </c>
    </row>
    <row r="75" spans="1:11" ht="12.75" x14ac:dyDescent="0.2">
      <c r="A75" s="47">
        <v>0.5</v>
      </c>
      <c r="B75" s="75">
        <v>11</v>
      </c>
      <c r="C75" s="75">
        <v>11</v>
      </c>
      <c r="D75" s="75">
        <v>12</v>
      </c>
      <c r="E75" s="75">
        <v>13</v>
      </c>
      <c r="F75" s="75">
        <v>13</v>
      </c>
      <c r="G75" s="75">
        <v>11</v>
      </c>
      <c r="H75" s="75">
        <v>10</v>
      </c>
      <c r="I75" s="29">
        <v>13</v>
      </c>
      <c r="J75" s="13">
        <f t="shared" si="2"/>
        <v>13</v>
      </c>
      <c r="K75" s="14">
        <f t="shared" si="3"/>
        <v>0</v>
      </c>
    </row>
    <row r="76" spans="1:11" ht="12.75" x14ac:dyDescent="0.2">
      <c r="A76" s="47">
        <v>0.50694444444444442</v>
      </c>
      <c r="B76" s="75">
        <v>11</v>
      </c>
      <c r="C76" s="75">
        <v>9</v>
      </c>
      <c r="D76" s="75">
        <v>9</v>
      </c>
      <c r="E76" s="75">
        <v>9</v>
      </c>
      <c r="F76" s="75">
        <v>8</v>
      </c>
      <c r="G76" s="75">
        <v>10</v>
      </c>
      <c r="H76" s="75">
        <v>8</v>
      </c>
      <c r="I76" s="29">
        <v>12</v>
      </c>
      <c r="J76" s="13">
        <f t="shared" si="2"/>
        <v>11</v>
      </c>
      <c r="K76" s="14">
        <f t="shared" si="3"/>
        <v>1</v>
      </c>
    </row>
    <row r="77" spans="1:11" ht="12.75" x14ac:dyDescent="0.2">
      <c r="A77" s="47">
        <v>0.51388888888888895</v>
      </c>
      <c r="B77" s="75">
        <v>6</v>
      </c>
      <c r="C77" s="75">
        <v>6</v>
      </c>
      <c r="D77" s="75">
        <v>5</v>
      </c>
      <c r="E77" s="75">
        <v>9</v>
      </c>
      <c r="F77" s="75">
        <v>5</v>
      </c>
      <c r="G77" s="75">
        <v>7</v>
      </c>
      <c r="H77" s="75">
        <v>7</v>
      </c>
      <c r="I77" s="29">
        <v>12</v>
      </c>
      <c r="J77" s="13">
        <f t="shared" si="2"/>
        <v>9</v>
      </c>
      <c r="K77" s="14">
        <f t="shared" si="3"/>
        <v>3</v>
      </c>
    </row>
    <row r="78" spans="1:11" ht="12.75" x14ac:dyDescent="0.2">
      <c r="A78" s="47">
        <v>0.52083333333333337</v>
      </c>
      <c r="B78" s="75">
        <v>6</v>
      </c>
      <c r="C78" s="75">
        <v>5</v>
      </c>
      <c r="D78" s="75">
        <v>6</v>
      </c>
      <c r="E78" s="75">
        <v>7</v>
      </c>
      <c r="F78" s="75">
        <v>4</v>
      </c>
      <c r="G78" s="75">
        <v>7</v>
      </c>
      <c r="H78" s="75">
        <v>3</v>
      </c>
      <c r="I78" s="29">
        <v>12</v>
      </c>
      <c r="J78" s="13">
        <f t="shared" si="2"/>
        <v>7</v>
      </c>
      <c r="K78" s="14">
        <f t="shared" si="3"/>
        <v>5</v>
      </c>
    </row>
    <row r="79" spans="1:11" ht="12.75" x14ac:dyDescent="0.2">
      <c r="A79" s="47">
        <v>0.52777777777777779</v>
      </c>
      <c r="B79" s="75">
        <v>4</v>
      </c>
      <c r="C79" s="75">
        <v>6</v>
      </c>
      <c r="D79" s="75">
        <v>5</v>
      </c>
      <c r="E79" s="75">
        <v>7</v>
      </c>
      <c r="F79" s="75">
        <v>3</v>
      </c>
      <c r="G79" s="75">
        <v>8</v>
      </c>
      <c r="H79" s="75">
        <v>8</v>
      </c>
      <c r="I79" s="29">
        <v>12</v>
      </c>
      <c r="J79" s="13">
        <f t="shared" si="2"/>
        <v>8</v>
      </c>
      <c r="K79" s="14">
        <f t="shared" si="3"/>
        <v>4</v>
      </c>
    </row>
    <row r="80" spans="1:11" ht="12.75" x14ac:dyDescent="0.2">
      <c r="A80" s="47">
        <v>0.53472222222222221</v>
      </c>
      <c r="B80" s="75">
        <v>6</v>
      </c>
      <c r="C80" s="75">
        <v>5</v>
      </c>
      <c r="D80" s="75">
        <v>5</v>
      </c>
      <c r="E80" s="75">
        <v>4</v>
      </c>
      <c r="F80" s="75">
        <v>5</v>
      </c>
      <c r="G80" s="75">
        <v>6</v>
      </c>
      <c r="H80" s="75">
        <v>4</v>
      </c>
      <c r="I80" s="29">
        <v>12</v>
      </c>
      <c r="J80" s="13">
        <f t="shared" si="2"/>
        <v>6</v>
      </c>
      <c r="K80" s="14">
        <f t="shared" si="3"/>
        <v>6</v>
      </c>
    </row>
    <row r="81" spans="1:11" ht="12.75" x14ac:dyDescent="0.2">
      <c r="A81" s="47">
        <v>0.54166666666666663</v>
      </c>
      <c r="B81" s="75">
        <v>11</v>
      </c>
      <c r="C81" s="75">
        <v>8</v>
      </c>
      <c r="D81" s="75">
        <v>10</v>
      </c>
      <c r="E81" s="75">
        <v>8</v>
      </c>
      <c r="F81" s="75">
        <v>10</v>
      </c>
      <c r="G81" s="75">
        <v>10</v>
      </c>
      <c r="H81" s="75">
        <v>13</v>
      </c>
      <c r="I81" s="29">
        <v>13</v>
      </c>
      <c r="J81" s="13">
        <f t="shared" si="2"/>
        <v>13</v>
      </c>
      <c r="K81" s="14">
        <f t="shared" si="3"/>
        <v>0</v>
      </c>
    </row>
    <row r="82" spans="1:11" ht="12.75" x14ac:dyDescent="0.2">
      <c r="A82" s="47">
        <v>0.54861111111111105</v>
      </c>
      <c r="B82" s="75">
        <v>11</v>
      </c>
      <c r="C82" s="75">
        <v>8</v>
      </c>
      <c r="D82" s="75">
        <v>13</v>
      </c>
      <c r="E82" s="75">
        <v>10</v>
      </c>
      <c r="F82" s="75">
        <v>13</v>
      </c>
      <c r="G82" s="75">
        <v>10</v>
      </c>
      <c r="H82" s="75">
        <v>13</v>
      </c>
      <c r="I82" s="29">
        <v>13</v>
      </c>
      <c r="J82" s="13">
        <f t="shared" si="2"/>
        <v>13</v>
      </c>
      <c r="K82" s="14">
        <f t="shared" si="3"/>
        <v>0</v>
      </c>
    </row>
    <row r="83" spans="1:11" ht="12.75" x14ac:dyDescent="0.2">
      <c r="A83" s="47">
        <v>0.55555555555555558</v>
      </c>
      <c r="B83" s="75">
        <v>9</v>
      </c>
      <c r="C83" s="75">
        <v>7</v>
      </c>
      <c r="D83" s="75">
        <v>9</v>
      </c>
      <c r="E83" s="75">
        <v>7</v>
      </c>
      <c r="F83" s="75">
        <v>10</v>
      </c>
      <c r="G83" s="75">
        <v>8</v>
      </c>
      <c r="H83" s="75">
        <v>10</v>
      </c>
      <c r="I83" s="29">
        <v>12</v>
      </c>
      <c r="J83" s="13">
        <f t="shared" si="2"/>
        <v>10</v>
      </c>
      <c r="K83" s="14">
        <f t="shared" si="3"/>
        <v>2</v>
      </c>
    </row>
    <row r="84" spans="1:11" ht="12.75" x14ac:dyDescent="0.2">
      <c r="A84" s="47">
        <v>0.5625</v>
      </c>
      <c r="B84" s="75">
        <v>12</v>
      </c>
      <c r="C84" s="75">
        <v>8</v>
      </c>
      <c r="D84" s="75">
        <v>11</v>
      </c>
      <c r="E84" s="75">
        <v>10</v>
      </c>
      <c r="F84" s="75">
        <v>10</v>
      </c>
      <c r="G84" s="75">
        <v>10</v>
      </c>
      <c r="H84" s="75">
        <v>10</v>
      </c>
      <c r="I84" s="29">
        <v>12</v>
      </c>
      <c r="J84" s="13">
        <f t="shared" si="2"/>
        <v>12</v>
      </c>
      <c r="K84" s="14">
        <f t="shared" si="3"/>
        <v>0</v>
      </c>
    </row>
    <row r="85" spans="1:11" ht="12.75" x14ac:dyDescent="0.2">
      <c r="A85" s="47">
        <v>0.56944444444444442</v>
      </c>
      <c r="B85" s="75">
        <v>8</v>
      </c>
      <c r="C85" s="75">
        <v>11</v>
      </c>
      <c r="D85" s="75">
        <v>8</v>
      </c>
      <c r="E85" s="75">
        <v>9</v>
      </c>
      <c r="F85" s="75">
        <v>9</v>
      </c>
      <c r="G85" s="75">
        <v>8</v>
      </c>
      <c r="H85" s="75">
        <v>10</v>
      </c>
      <c r="I85" s="29">
        <v>13</v>
      </c>
      <c r="J85" s="13">
        <f t="shared" si="2"/>
        <v>11</v>
      </c>
      <c r="K85" s="14">
        <f t="shared" si="3"/>
        <v>2</v>
      </c>
    </row>
    <row r="86" spans="1:11" ht="12.75" x14ac:dyDescent="0.2">
      <c r="A86" s="47">
        <v>0.57638888888888895</v>
      </c>
      <c r="B86" s="75">
        <v>6</v>
      </c>
      <c r="C86" s="75">
        <v>5</v>
      </c>
      <c r="D86" s="75">
        <v>2</v>
      </c>
      <c r="E86" s="75">
        <v>5</v>
      </c>
      <c r="F86" s="75">
        <v>4</v>
      </c>
      <c r="G86" s="75">
        <v>4</v>
      </c>
      <c r="H86" s="75">
        <v>4</v>
      </c>
      <c r="I86" s="29">
        <v>12</v>
      </c>
      <c r="J86" s="13">
        <f t="shared" si="2"/>
        <v>6</v>
      </c>
      <c r="K86" s="14">
        <f t="shared" si="3"/>
        <v>6</v>
      </c>
    </row>
    <row r="87" spans="1:11" ht="12.75" x14ac:dyDescent="0.2">
      <c r="A87" s="47">
        <v>0.58333333333333337</v>
      </c>
      <c r="B87" s="75">
        <v>11</v>
      </c>
      <c r="C87" s="75">
        <v>11</v>
      </c>
      <c r="D87" s="75">
        <v>12</v>
      </c>
      <c r="E87" s="75">
        <v>12</v>
      </c>
      <c r="F87" s="75">
        <v>12</v>
      </c>
      <c r="G87" s="75">
        <v>11</v>
      </c>
      <c r="H87" s="75">
        <v>11</v>
      </c>
      <c r="I87" s="29">
        <v>12</v>
      </c>
      <c r="J87" s="13">
        <f t="shared" si="2"/>
        <v>12</v>
      </c>
      <c r="K87" s="14">
        <f t="shared" si="3"/>
        <v>0</v>
      </c>
    </row>
    <row r="88" spans="1:11" ht="12.75" x14ac:dyDescent="0.2">
      <c r="A88" s="47">
        <v>0.59027777777777779</v>
      </c>
      <c r="B88" s="75">
        <v>7</v>
      </c>
      <c r="C88" s="75">
        <v>7</v>
      </c>
      <c r="D88" s="75">
        <v>4</v>
      </c>
      <c r="E88" s="75">
        <v>5</v>
      </c>
      <c r="F88" s="75">
        <v>5</v>
      </c>
      <c r="G88" s="75">
        <v>7</v>
      </c>
      <c r="H88" s="75">
        <v>4</v>
      </c>
      <c r="I88" s="29">
        <v>12</v>
      </c>
      <c r="J88" s="13">
        <f t="shared" si="2"/>
        <v>7</v>
      </c>
      <c r="K88" s="14">
        <f t="shared" si="3"/>
        <v>5</v>
      </c>
    </row>
    <row r="89" spans="1:11" ht="12.75" x14ac:dyDescent="0.2">
      <c r="A89" s="47">
        <v>0.59722222222222221</v>
      </c>
      <c r="B89" s="75">
        <v>11</v>
      </c>
      <c r="C89" s="75">
        <v>11</v>
      </c>
      <c r="D89" s="75">
        <v>11</v>
      </c>
      <c r="E89" s="75">
        <v>11</v>
      </c>
      <c r="F89" s="75">
        <v>12</v>
      </c>
      <c r="G89" s="75">
        <v>9</v>
      </c>
      <c r="H89" s="75">
        <v>10</v>
      </c>
      <c r="I89" s="29">
        <v>12</v>
      </c>
      <c r="J89" s="13">
        <f t="shared" ref="J89:J133" si="4">MAX(B89:H89)</f>
        <v>12</v>
      </c>
      <c r="K89" s="14">
        <f t="shared" ref="K89:K133" si="5">+I89-J89</f>
        <v>0</v>
      </c>
    </row>
    <row r="90" spans="1:11" ht="12.75" x14ac:dyDescent="0.2">
      <c r="A90" s="47">
        <v>0.60416666666666663</v>
      </c>
      <c r="B90" s="75">
        <v>9</v>
      </c>
      <c r="C90" s="75">
        <v>7</v>
      </c>
      <c r="D90" s="75">
        <v>7</v>
      </c>
      <c r="E90" s="75">
        <v>8</v>
      </c>
      <c r="F90" s="75">
        <v>8</v>
      </c>
      <c r="G90" s="75">
        <v>9</v>
      </c>
      <c r="H90" s="75">
        <v>9</v>
      </c>
      <c r="I90" s="29">
        <v>12</v>
      </c>
      <c r="J90" s="13">
        <f t="shared" si="4"/>
        <v>9</v>
      </c>
      <c r="K90" s="14">
        <f t="shared" si="5"/>
        <v>3</v>
      </c>
    </row>
    <row r="91" spans="1:11" ht="12.75" x14ac:dyDescent="0.2">
      <c r="A91" s="47">
        <v>0.61111111111111105</v>
      </c>
      <c r="B91" s="75">
        <v>6</v>
      </c>
      <c r="C91" s="75">
        <v>7</v>
      </c>
      <c r="D91" s="75">
        <v>7</v>
      </c>
      <c r="E91" s="75">
        <v>8</v>
      </c>
      <c r="F91" s="75">
        <v>9</v>
      </c>
      <c r="G91" s="75">
        <v>8</v>
      </c>
      <c r="H91" s="75">
        <v>9</v>
      </c>
      <c r="I91" s="29">
        <v>13</v>
      </c>
      <c r="J91" s="13">
        <f t="shared" si="4"/>
        <v>9</v>
      </c>
      <c r="K91" s="14">
        <f t="shared" si="5"/>
        <v>4</v>
      </c>
    </row>
    <row r="92" spans="1:11" ht="12.75" x14ac:dyDescent="0.2">
      <c r="A92" s="47">
        <v>0.61805555555555558</v>
      </c>
      <c r="B92" s="75">
        <v>4</v>
      </c>
      <c r="C92" s="75">
        <v>4</v>
      </c>
      <c r="D92" s="75">
        <v>5</v>
      </c>
      <c r="E92" s="75">
        <v>4</v>
      </c>
      <c r="F92" s="75">
        <v>5</v>
      </c>
      <c r="G92" s="75">
        <v>5</v>
      </c>
      <c r="H92" s="75">
        <v>4</v>
      </c>
      <c r="I92" s="29">
        <v>12</v>
      </c>
      <c r="J92" s="13">
        <f t="shared" si="4"/>
        <v>5</v>
      </c>
      <c r="K92" s="14">
        <f t="shared" si="5"/>
        <v>7</v>
      </c>
    </row>
    <row r="93" spans="1:11" ht="12.75" x14ac:dyDescent="0.2">
      <c r="A93" s="47">
        <v>0.625</v>
      </c>
      <c r="B93" s="75">
        <v>10</v>
      </c>
      <c r="C93" s="75">
        <v>9</v>
      </c>
      <c r="D93" s="75">
        <v>11</v>
      </c>
      <c r="E93" s="75">
        <v>9</v>
      </c>
      <c r="F93" s="75">
        <v>11</v>
      </c>
      <c r="G93" s="75">
        <v>10</v>
      </c>
      <c r="H93" s="75">
        <v>11</v>
      </c>
      <c r="I93" s="29">
        <v>11</v>
      </c>
      <c r="J93" s="13">
        <f t="shared" si="4"/>
        <v>11</v>
      </c>
      <c r="K93" s="14">
        <f t="shared" si="5"/>
        <v>0</v>
      </c>
    </row>
    <row r="94" spans="1:11" ht="12.75" x14ac:dyDescent="0.2">
      <c r="A94" s="47">
        <v>0.63194444444444442</v>
      </c>
      <c r="B94" s="75">
        <v>8</v>
      </c>
      <c r="C94" s="75">
        <v>10</v>
      </c>
      <c r="D94" s="75">
        <v>8</v>
      </c>
      <c r="E94" s="75">
        <v>8</v>
      </c>
      <c r="F94" s="75">
        <v>11</v>
      </c>
      <c r="G94" s="75">
        <v>8</v>
      </c>
      <c r="H94" s="75">
        <v>10</v>
      </c>
      <c r="I94" s="29">
        <v>12</v>
      </c>
      <c r="J94" s="13">
        <f t="shared" si="4"/>
        <v>11</v>
      </c>
      <c r="K94" s="14">
        <f t="shared" si="5"/>
        <v>1</v>
      </c>
    </row>
    <row r="95" spans="1:11" ht="12.75" x14ac:dyDescent="0.2">
      <c r="A95" s="47">
        <v>0.63888888888888895</v>
      </c>
      <c r="B95" s="75">
        <v>3</v>
      </c>
      <c r="C95" s="75">
        <v>1</v>
      </c>
      <c r="D95" s="75">
        <v>1</v>
      </c>
      <c r="E95" s="75">
        <v>2</v>
      </c>
      <c r="F95" s="75">
        <v>2</v>
      </c>
      <c r="G95" s="75">
        <v>3</v>
      </c>
      <c r="H95" s="75">
        <v>3</v>
      </c>
      <c r="I95" s="29">
        <v>11</v>
      </c>
      <c r="J95" s="13">
        <f t="shared" si="4"/>
        <v>3</v>
      </c>
      <c r="K95" s="14">
        <f t="shared" si="5"/>
        <v>8</v>
      </c>
    </row>
    <row r="96" spans="1:11" ht="12.75" x14ac:dyDescent="0.2">
      <c r="A96" s="47">
        <v>0.64583333333333337</v>
      </c>
      <c r="B96" s="75">
        <v>3</v>
      </c>
      <c r="C96" s="75">
        <v>2</v>
      </c>
      <c r="D96" s="75">
        <v>4</v>
      </c>
      <c r="E96" s="75">
        <v>2</v>
      </c>
      <c r="F96" s="75">
        <v>1</v>
      </c>
      <c r="G96" s="75">
        <v>2</v>
      </c>
      <c r="H96" s="75">
        <v>3</v>
      </c>
      <c r="I96" s="29">
        <v>11</v>
      </c>
      <c r="J96" s="13">
        <f t="shared" si="4"/>
        <v>4</v>
      </c>
      <c r="K96" s="14">
        <f t="shared" si="5"/>
        <v>7</v>
      </c>
    </row>
    <row r="97" spans="1:11" ht="12.75" x14ac:dyDescent="0.2">
      <c r="A97" s="47">
        <v>0.65277777777777779</v>
      </c>
      <c r="B97" s="75">
        <v>6</v>
      </c>
      <c r="C97" s="75">
        <v>4</v>
      </c>
      <c r="D97" s="75">
        <v>6</v>
      </c>
      <c r="E97" s="75">
        <v>5</v>
      </c>
      <c r="F97" s="75">
        <v>5</v>
      </c>
      <c r="G97" s="75">
        <v>7</v>
      </c>
      <c r="H97" s="75">
        <v>8</v>
      </c>
      <c r="I97" s="29">
        <v>12</v>
      </c>
      <c r="J97" s="13">
        <f t="shared" si="4"/>
        <v>8</v>
      </c>
      <c r="K97" s="14">
        <f t="shared" si="5"/>
        <v>4</v>
      </c>
    </row>
    <row r="98" spans="1:11" ht="12.75" x14ac:dyDescent="0.2">
      <c r="A98" s="47">
        <v>0.65972222222222221</v>
      </c>
      <c r="B98" s="75">
        <v>12</v>
      </c>
      <c r="C98" s="75">
        <v>12</v>
      </c>
      <c r="D98" s="75">
        <v>10</v>
      </c>
      <c r="E98" s="75">
        <v>12</v>
      </c>
      <c r="F98" s="75">
        <v>12</v>
      </c>
      <c r="G98" s="75">
        <v>9</v>
      </c>
      <c r="H98" s="75">
        <v>12</v>
      </c>
      <c r="I98" s="29">
        <v>12</v>
      </c>
      <c r="J98" s="13">
        <f t="shared" si="4"/>
        <v>12</v>
      </c>
      <c r="K98" s="14">
        <f t="shared" si="5"/>
        <v>0</v>
      </c>
    </row>
    <row r="99" spans="1:11" ht="12.75" x14ac:dyDescent="0.2">
      <c r="A99" s="47">
        <v>0.66666666666666663</v>
      </c>
      <c r="B99" s="75">
        <v>9</v>
      </c>
      <c r="C99" s="75">
        <v>10</v>
      </c>
      <c r="D99" s="75">
        <v>8</v>
      </c>
      <c r="E99" s="75">
        <v>7</v>
      </c>
      <c r="F99" s="75">
        <v>6</v>
      </c>
      <c r="G99" s="75">
        <v>6</v>
      </c>
      <c r="H99" s="75">
        <v>8</v>
      </c>
      <c r="I99" s="29">
        <v>13</v>
      </c>
      <c r="J99" s="13">
        <f t="shared" si="4"/>
        <v>10</v>
      </c>
      <c r="K99" s="14">
        <f t="shared" si="5"/>
        <v>3</v>
      </c>
    </row>
    <row r="100" spans="1:11" ht="12.75" x14ac:dyDescent="0.2">
      <c r="A100" s="47">
        <v>0.67361111111111116</v>
      </c>
      <c r="B100" s="75">
        <v>10</v>
      </c>
      <c r="C100" s="75">
        <v>8</v>
      </c>
      <c r="D100" s="75">
        <v>9</v>
      </c>
      <c r="E100" s="75">
        <v>10</v>
      </c>
      <c r="F100" s="75">
        <v>10</v>
      </c>
      <c r="G100" s="75">
        <v>8</v>
      </c>
      <c r="H100" s="75">
        <v>10</v>
      </c>
      <c r="I100" s="29">
        <v>13</v>
      </c>
      <c r="J100" s="13">
        <f t="shared" si="4"/>
        <v>10</v>
      </c>
      <c r="K100" s="14">
        <f t="shared" si="5"/>
        <v>3</v>
      </c>
    </row>
    <row r="101" spans="1:11" ht="12.75" x14ac:dyDescent="0.2">
      <c r="A101" s="47">
        <v>0.68055555555555547</v>
      </c>
      <c r="B101" s="75">
        <v>11</v>
      </c>
      <c r="C101" s="75">
        <v>9</v>
      </c>
      <c r="D101" s="75">
        <v>10</v>
      </c>
      <c r="E101" s="75">
        <v>10</v>
      </c>
      <c r="F101" s="75">
        <v>11</v>
      </c>
      <c r="G101" s="75">
        <v>7</v>
      </c>
      <c r="H101" s="75">
        <v>9</v>
      </c>
      <c r="I101" s="29">
        <v>12</v>
      </c>
      <c r="J101" s="13">
        <f t="shared" si="4"/>
        <v>11</v>
      </c>
      <c r="K101" s="14">
        <f t="shared" si="5"/>
        <v>1</v>
      </c>
    </row>
    <row r="102" spans="1:11" ht="12.75" x14ac:dyDescent="0.2">
      <c r="A102" s="47">
        <v>0.6875</v>
      </c>
      <c r="B102" s="75">
        <v>11</v>
      </c>
      <c r="C102" s="75">
        <v>10</v>
      </c>
      <c r="D102" s="75">
        <v>11</v>
      </c>
      <c r="E102" s="75">
        <v>10</v>
      </c>
      <c r="F102" s="75">
        <v>8</v>
      </c>
      <c r="G102" s="75">
        <v>8</v>
      </c>
      <c r="H102" s="75">
        <v>10</v>
      </c>
      <c r="I102" s="29">
        <v>12</v>
      </c>
      <c r="J102" s="13">
        <f t="shared" si="4"/>
        <v>11</v>
      </c>
      <c r="K102" s="14">
        <f t="shared" si="5"/>
        <v>1</v>
      </c>
    </row>
    <row r="103" spans="1:11" ht="12.75" x14ac:dyDescent="0.2">
      <c r="A103" s="47">
        <v>0.69444444444444453</v>
      </c>
      <c r="B103" s="75">
        <v>8</v>
      </c>
      <c r="C103" s="75">
        <v>6</v>
      </c>
      <c r="D103" s="75">
        <v>6</v>
      </c>
      <c r="E103" s="75">
        <v>6</v>
      </c>
      <c r="F103" s="75">
        <v>7</v>
      </c>
      <c r="G103" s="75">
        <v>4</v>
      </c>
      <c r="H103" s="75">
        <v>6</v>
      </c>
      <c r="I103" s="29">
        <v>12</v>
      </c>
      <c r="J103" s="13">
        <f t="shared" si="4"/>
        <v>8</v>
      </c>
      <c r="K103" s="14">
        <f t="shared" si="5"/>
        <v>4</v>
      </c>
    </row>
    <row r="104" spans="1:11" ht="12.75" x14ac:dyDescent="0.2">
      <c r="A104" s="47">
        <v>0.70138888888888884</v>
      </c>
      <c r="B104" s="75">
        <v>4</v>
      </c>
      <c r="C104" s="75">
        <v>4</v>
      </c>
      <c r="D104" s="75">
        <v>4</v>
      </c>
      <c r="E104" s="75">
        <v>5</v>
      </c>
      <c r="F104" s="75">
        <v>3</v>
      </c>
      <c r="G104" s="75">
        <v>6</v>
      </c>
      <c r="H104" s="75">
        <v>6</v>
      </c>
      <c r="I104" s="29">
        <v>12</v>
      </c>
      <c r="J104" s="13">
        <f t="shared" si="4"/>
        <v>6</v>
      </c>
      <c r="K104" s="14">
        <f t="shared" si="5"/>
        <v>6</v>
      </c>
    </row>
    <row r="105" spans="1:11" ht="12.75" x14ac:dyDescent="0.2">
      <c r="A105" s="47">
        <v>0.70833333333333337</v>
      </c>
      <c r="B105" s="75">
        <v>4</v>
      </c>
      <c r="C105" s="75">
        <v>4</v>
      </c>
      <c r="D105" s="75">
        <v>5</v>
      </c>
      <c r="E105" s="75">
        <v>5</v>
      </c>
      <c r="F105" s="75">
        <v>3</v>
      </c>
      <c r="G105" s="75">
        <v>4</v>
      </c>
      <c r="H105" s="75">
        <v>6</v>
      </c>
      <c r="I105" s="29">
        <v>12</v>
      </c>
      <c r="J105" s="13">
        <f t="shared" si="4"/>
        <v>6</v>
      </c>
      <c r="K105" s="14">
        <f t="shared" si="5"/>
        <v>6</v>
      </c>
    </row>
    <row r="106" spans="1:11" ht="12.75" x14ac:dyDescent="0.2">
      <c r="A106" s="47">
        <v>0.71527777777777779</v>
      </c>
      <c r="B106" s="75">
        <v>3</v>
      </c>
      <c r="C106" s="75">
        <v>4</v>
      </c>
      <c r="D106" s="75">
        <v>1</v>
      </c>
      <c r="E106" s="75">
        <v>3</v>
      </c>
      <c r="F106" s="75">
        <v>1</v>
      </c>
      <c r="G106" s="75">
        <v>2</v>
      </c>
      <c r="H106" s="75">
        <v>0</v>
      </c>
      <c r="I106" s="29">
        <v>11</v>
      </c>
      <c r="J106" s="13">
        <f t="shared" si="4"/>
        <v>4</v>
      </c>
      <c r="K106" s="14">
        <f t="shared" si="5"/>
        <v>7</v>
      </c>
    </row>
    <row r="107" spans="1:11" ht="12.75" x14ac:dyDescent="0.2">
      <c r="A107" s="47">
        <v>0.72222222222222221</v>
      </c>
      <c r="B107" s="75">
        <v>5</v>
      </c>
      <c r="C107" s="75">
        <v>3</v>
      </c>
      <c r="D107" s="75">
        <v>4</v>
      </c>
      <c r="E107" s="75">
        <v>5</v>
      </c>
      <c r="F107" s="75">
        <v>5</v>
      </c>
      <c r="G107" s="75">
        <v>4</v>
      </c>
      <c r="H107" s="75">
        <v>4</v>
      </c>
      <c r="I107" s="29">
        <v>11</v>
      </c>
      <c r="J107" s="13">
        <f t="shared" si="4"/>
        <v>5</v>
      </c>
      <c r="K107" s="14">
        <f t="shared" si="5"/>
        <v>6</v>
      </c>
    </row>
    <row r="108" spans="1:11" ht="12.75" x14ac:dyDescent="0.2">
      <c r="A108" s="47">
        <v>0.72916666666666663</v>
      </c>
      <c r="B108" s="75">
        <v>7</v>
      </c>
      <c r="C108" s="75">
        <v>6</v>
      </c>
      <c r="D108" s="75">
        <v>7</v>
      </c>
      <c r="E108" s="75">
        <v>6</v>
      </c>
      <c r="F108" s="75">
        <v>7</v>
      </c>
      <c r="G108" s="75">
        <v>5</v>
      </c>
      <c r="H108" s="75">
        <v>7</v>
      </c>
      <c r="I108" s="29">
        <v>12</v>
      </c>
      <c r="J108" s="13">
        <f t="shared" si="4"/>
        <v>7</v>
      </c>
      <c r="K108" s="14">
        <f t="shared" si="5"/>
        <v>5</v>
      </c>
    </row>
    <row r="109" spans="1:11" ht="12.75" x14ac:dyDescent="0.2">
      <c r="A109" s="47">
        <v>0.73611111111111116</v>
      </c>
      <c r="B109" s="75">
        <v>4</v>
      </c>
      <c r="C109" s="75">
        <v>3</v>
      </c>
      <c r="D109" s="75">
        <v>3</v>
      </c>
      <c r="E109" s="75">
        <v>3</v>
      </c>
      <c r="F109" s="75">
        <v>4</v>
      </c>
      <c r="G109" s="75">
        <v>2</v>
      </c>
      <c r="H109" s="75">
        <v>4</v>
      </c>
      <c r="I109" s="29">
        <v>12</v>
      </c>
      <c r="J109" s="13">
        <f t="shared" si="4"/>
        <v>4</v>
      </c>
      <c r="K109" s="14">
        <f t="shared" si="5"/>
        <v>8</v>
      </c>
    </row>
    <row r="110" spans="1:11" ht="12.75" x14ac:dyDescent="0.2">
      <c r="A110" s="47">
        <v>0.74305555555555547</v>
      </c>
      <c r="B110" s="75">
        <v>5</v>
      </c>
      <c r="C110" s="75">
        <v>4</v>
      </c>
      <c r="D110" s="75">
        <v>7</v>
      </c>
      <c r="E110" s="75">
        <v>3</v>
      </c>
      <c r="F110" s="75">
        <v>5</v>
      </c>
      <c r="G110" s="75">
        <v>3</v>
      </c>
      <c r="H110" s="75">
        <v>4</v>
      </c>
      <c r="I110" s="29">
        <v>11</v>
      </c>
      <c r="J110" s="13">
        <f t="shared" si="4"/>
        <v>7</v>
      </c>
      <c r="K110" s="14">
        <f t="shared" si="5"/>
        <v>4</v>
      </c>
    </row>
    <row r="111" spans="1:11" ht="12.75" x14ac:dyDescent="0.2">
      <c r="A111" s="47">
        <v>0.75</v>
      </c>
      <c r="B111" s="75">
        <v>5</v>
      </c>
      <c r="C111" s="75">
        <v>4</v>
      </c>
      <c r="D111" s="75">
        <v>4</v>
      </c>
      <c r="E111" s="75">
        <v>5</v>
      </c>
      <c r="F111" s="75">
        <v>6</v>
      </c>
      <c r="G111" s="75">
        <v>2</v>
      </c>
      <c r="H111" s="75">
        <v>3</v>
      </c>
      <c r="I111" s="29">
        <v>13</v>
      </c>
      <c r="J111" s="13">
        <f t="shared" si="4"/>
        <v>6</v>
      </c>
      <c r="K111" s="14">
        <f t="shared" si="5"/>
        <v>7</v>
      </c>
    </row>
    <row r="112" spans="1:11" ht="12.75" x14ac:dyDescent="0.2">
      <c r="A112" s="47">
        <v>0.75694444444444453</v>
      </c>
      <c r="B112" s="75">
        <v>6</v>
      </c>
      <c r="C112" s="75">
        <v>7</v>
      </c>
      <c r="D112" s="75">
        <v>6</v>
      </c>
      <c r="E112" s="75">
        <v>7</v>
      </c>
      <c r="F112" s="75">
        <v>6</v>
      </c>
      <c r="G112" s="75">
        <v>5</v>
      </c>
      <c r="H112" s="75">
        <v>5</v>
      </c>
      <c r="I112" s="29">
        <v>13</v>
      </c>
      <c r="J112" s="13">
        <f t="shared" si="4"/>
        <v>7</v>
      </c>
      <c r="K112" s="14">
        <f t="shared" si="5"/>
        <v>6</v>
      </c>
    </row>
    <row r="113" spans="1:11" ht="12.75" x14ac:dyDescent="0.2">
      <c r="A113" s="47">
        <v>0.76388888888888884</v>
      </c>
      <c r="B113" s="75">
        <v>11</v>
      </c>
      <c r="C113" s="75">
        <v>11</v>
      </c>
      <c r="D113" s="75">
        <v>12</v>
      </c>
      <c r="E113" s="75">
        <v>8</v>
      </c>
      <c r="F113" s="75">
        <v>10</v>
      </c>
      <c r="G113" s="75">
        <v>6</v>
      </c>
      <c r="H113" s="75">
        <v>11</v>
      </c>
      <c r="I113" s="29">
        <v>13</v>
      </c>
      <c r="J113" s="13">
        <f t="shared" si="4"/>
        <v>12</v>
      </c>
      <c r="K113" s="14">
        <f t="shared" si="5"/>
        <v>1</v>
      </c>
    </row>
    <row r="114" spans="1:11" ht="12.75" x14ac:dyDescent="0.2">
      <c r="A114" s="47">
        <v>0.77083333333333337</v>
      </c>
      <c r="B114" s="75">
        <v>13</v>
      </c>
      <c r="C114" s="75">
        <v>13</v>
      </c>
      <c r="D114" s="75">
        <v>13</v>
      </c>
      <c r="E114" s="75">
        <v>13</v>
      </c>
      <c r="F114" s="75">
        <v>11</v>
      </c>
      <c r="G114" s="75">
        <v>11</v>
      </c>
      <c r="H114" s="75">
        <v>12</v>
      </c>
      <c r="I114" s="29">
        <v>13</v>
      </c>
      <c r="J114" s="13">
        <f t="shared" si="4"/>
        <v>13</v>
      </c>
      <c r="K114" s="14">
        <f t="shared" si="5"/>
        <v>0</v>
      </c>
    </row>
    <row r="115" spans="1:11" ht="12.75" x14ac:dyDescent="0.2">
      <c r="A115" s="47">
        <v>0.77777777777777779</v>
      </c>
      <c r="B115" s="75">
        <v>14</v>
      </c>
      <c r="C115" s="75">
        <v>13</v>
      </c>
      <c r="D115" s="75">
        <v>14</v>
      </c>
      <c r="E115" s="75">
        <v>14</v>
      </c>
      <c r="F115" s="75">
        <v>14</v>
      </c>
      <c r="G115" s="75">
        <v>14</v>
      </c>
      <c r="H115" s="75">
        <v>14</v>
      </c>
      <c r="I115" s="29">
        <v>14</v>
      </c>
      <c r="J115" s="13">
        <f t="shared" si="4"/>
        <v>14</v>
      </c>
      <c r="K115" s="14">
        <f t="shared" si="5"/>
        <v>0</v>
      </c>
    </row>
    <row r="116" spans="1:11" ht="12.75" x14ac:dyDescent="0.2">
      <c r="A116" s="47">
        <v>0.78472222222222221</v>
      </c>
      <c r="B116" s="75">
        <v>14</v>
      </c>
      <c r="C116" s="75">
        <v>14</v>
      </c>
      <c r="D116" s="75">
        <v>14</v>
      </c>
      <c r="E116" s="75">
        <v>14</v>
      </c>
      <c r="F116" s="75">
        <v>14</v>
      </c>
      <c r="G116" s="75">
        <v>14</v>
      </c>
      <c r="H116" s="75">
        <v>14</v>
      </c>
      <c r="I116" s="29">
        <v>14</v>
      </c>
      <c r="J116" s="13">
        <f t="shared" si="4"/>
        <v>14</v>
      </c>
      <c r="K116" s="14">
        <f t="shared" si="5"/>
        <v>0</v>
      </c>
    </row>
    <row r="117" spans="1:11" ht="12.75" x14ac:dyDescent="0.2">
      <c r="A117" s="47">
        <v>0.79166666666666663</v>
      </c>
      <c r="B117" s="75">
        <v>13</v>
      </c>
      <c r="C117" s="75">
        <v>13</v>
      </c>
      <c r="D117" s="75">
        <v>13</v>
      </c>
      <c r="E117" s="75">
        <v>13</v>
      </c>
      <c r="F117" s="75">
        <v>13</v>
      </c>
      <c r="G117" s="75">
        <v>13</v>
      </c>
      <c r="H117" s="75">
        <v>13</v>
      </c>
      <c r="I117" s="29">
        <v>13</v>
      </c>
      <c r="J117" s="13">
        <f t="shared" si="4"/>
        <v>13</v>
      </c>
      <c r="K117" s="14">
        <f t="shared" si="5"/>
        <v>0</v>
      </c>
    </row>
    <row r="118" spans="1:11" ht="12.75" x14ac:dyDescent="0.2">
      <c r="A118" s="47">
        <v>0.79861111111111116</v>
      </c>
      <c r="B118" s="75">
        <v>11</v>
      </c>
      <c r="C118" s="75">
        <v>11</v>
      </c>
      <c r="D118" s="75">
        <v>11</v>
      </c>
      <c r="E118" s="75">
        <v>11</v>
      </c>
      <c r="F118" s="75">
        <v>10</v>
      </c>
      <c r="G118" s="75">
        <v>10</v>
      </c>
      <c r="H118" s="75">
        <v>11</v>
      </c>
      <c r="I118" s="29">
        <v>12</v>
      </c>
      <c r="J118" s="13">
        <f t="shared" si="4"/>
        <v>11</v>
      </c>
      <c r="K118" s="14">
        <f t="shared" si="5"/>
        <v>1</v>
      </c>
    </row>
    <row r="119" spans="1:11" ht="12.75" x14ac:dyDescent="0.2">
      <c r="A119" s="47">
        <v>0.80555555555555547</v>
      </c>
      <c r="B119" s="75">
        <v>4</v>
      </c>
      <c r="C119" s="75">
        <v>4</v>
      </c>
      <c r="D119" s="75">
        <v>6</v>
      </c>
      <c r="E119" s="75">
        <v>5</v>
      </c>
      <c r="F119" s="75">
        <v>7</v>
      </c>
      <c r="G119" s="75">
        <v>7</v>
      </c>
      <c r="H119" s="75">
        <v>6</v>
      </c>
      <c r="I119" s="29">
        <v>12</v>
      </c>
      <c r="J119" s="13">
        <f t="shared" si="4"/>
        <v>7</v>
      </c>
      <c r="K119" s="14">
        <f t="shared" si="5"/>
        <v>5</v>
      </c>
    </row>
    <row r="120" spans="1:11" ht="12.75" x14ac:dyDescent="0.2">
      <c r="A120" s="47">
        <v>0.8125</v>
      </c>
      <c r="B120" s="75">
        <v>10</v>
      </c>
      <c r="C120" s="75">
        <v>11</v>
      </c>
      <c r="D120" s="75">
        <v>12</v>
      </c>
      <c r="E120" s="75">
        <v>11</v>
      </c>
      <c r="F120" s="75">
        <v>11</v>
      </c>
      <c r="G120" s="75">
        <v>11</v>
      </c>
      <c r="H120" s="75">
        <v>12</v>
      </c>
      <c r="I120" s="29">
        <v>12</v>
      </c>
      <c r="J120" s="13">
        <f t="shared" si="4"/>
        <v>12</v>
      </c>
      <c r="K120" s="14">
        <f t="shared" si="5"/>
        <v>0</v>
      </c>
    </row>
    <row r="121" spans="1:11" ht="12.75" x14ac:dyDescent="0.2">
      <c r="A121" s="47">
        <v>0.81944444444444453</v>
      </c>
      <c r="B121" s="75">
        <v>9</v>
      </c>
      <c r="C121" s="75">
        <v>10</v>
      </c>
      <c r="D121" s="75">
        <v>9</v>
      </c>
      <c r="E121" s="75">
        <v>8</v>
      </c>
      <c r="F121" s="75">
        <v>7</v>
      </c>
      <c r="G121" s="75">
        <v>8</v>
      </c>
      <c r="H121" s="75">
        <v>6</v>
      </c>
      <c r="I121" s="29">
        <v>12</v>
      </c>
      <c r="J121" s="13">
        <f t="shared" si="4"/>
        <v>10</v>
      </c>
      <c r="K121" s="14">
        <f t="shared" si="5"/>
        <v>2</v>
      </c>
    </row>
    <row r="122" spans="1:11" ht="12.75" x14ac:dyDescent="0.2">
      <c r="A122" s="47">
        <v>0.82638888888888884</v>
      </c>
      <c r="B122" s="75">
        <v>10</v>
      </c>
      <c r="C122" s="75">
        <v>8</v>
      </c>
      <c r="D122" s="75">
        <v>8</v>
      </c>
      <c r="E122" s="75">
        <v>10</v>
      </c>
      <c r="F122" s="75">
        <v>9</v>
      </c>
      <c r="G122" s="75">
        <v>9</v>
      </c>
      <c r="H122" s="75">
        <v>10</v>
      </c>
      <c r="I122" s="29">
        <v>13</v>
      </c>
      <c r="J122" s="13">
        <f t="shared" si="4"/>
        <v>10</v>
      </c>
      <c r="K122" s="14">
        <f t="shared" si="5"/>
        <v>3</v>
      </c>
    </row>
    <row r="123" spans="1:11" ht="12.75" x14ac:dyDescent="0.2">
      <c r="A123" s="47">
        <v>0.83333333333333337</v>
      </c>
      <c r="B123" s="75">
        <v>7</v>
      </c>
      <c r="C123" s="75">
        <v>9</v>
      </c>
      <c r="D123" s="75">
        <v>9</v>
      </c>
      <c r="E123" s="75">
        <v>11</v>
      </c>
      <c r="F123" s="75">
        <v>10</v>
      </c>
      <c r="G123" s="75">
        <v>6</v>
      </c>
      <c r="H123" s="75">
        <v>10</v>
      </c>
      <c r="I123" s="29">
        <v>11</v>
      </c>
      <c r="J123" s="13">
        <f t="shared" si="4"/>
        <v>11</v>
      </c>
      <c r="K123" s="14">
        <f t="shared" si="5"/>
        <v>0</v>
      </c>
    </row>
    <row r="124" spans="1:11" ht="12.75" x14ac:dyDescent="0.2">
      <c r="A124" s="47">
        <v>0.84027777777777779</v>
      </c>
      <c r="B124" s="75">
        <v>1</v>
      </c>
      <c r="C124" s="75">
        <v>1</v>
      </c>
      <c r="D124" s="75">
        <v>2</v>
      </c>
      <c r="E124" s="75">
        <v>1</v>
      </c>
      <c r="F124" s="75">
        <v>1</v>
      </c>
      <c r="G124" s="75">
        <v>2</v>
      </c>
      <c r="H124" s="75">
        <v>1</v>
      </c>
      <c r="I124" s="29">
        <v>11</v>
      </c>
      <c r="J124" s="13">
        <f t="shared" si="4"/>
        <v>2</v>
      </c>
      <c r="K124" s="14">
        <f t="shared" si="5"/>
        <v>9</v>
      </c>
    </row>
    <row r="125" spans="1:11" ht="12.75" x14ac:dyDescent="0.2">
      <c r="A125" s="47">
        <v>0.84722222222222221</v>
      </c>
      <c r="B125" s="75">
        <v>2</v>
      </c>
      <c r="C125" s="75">
        <v>3</v>
      </c>
      <c r="D125" s="75">
        <v>3</v>
      </c>
      <c r="E125" s="75">
        <v>4</v>
      </c>
      <c r="F125" s="75">
        <v>3</v>
      </c>
      <c r="G125" s="75">
        <v>2</v>
      </c>
      <c r="H125" s="75">
        <v>4</v>
      </c>
      <c r="I125" s="29">
        <v>11</v>
      </c>
      <c r="J125" s="13">
        <f t="shared" si="4"/>
        <v>4</v>
      </c>
      <c r="K125" s="14">
        <f t="shared" si="5"/>
        <v>7</v>
      </c>
    </row>
    <row r="126" spans="1:11" ht="12.75" x14ac:dyDescent="0.2">
      <c r="A126" s="47">
        <v>0.85416666666666663</v>
      </c>
      <c r="B126" s="75">
        <v>3</v>
      </c>
      <c r="C126" s="75">
        <v>3</v>
      </c>
      <c r="D126" s="75">
        <v>1</v>
      </c>
      <c r="E126" s="75">
        <v>2</v>
      </c>
      <c r="F126" s="75">
        <v>2</v>
      </c>
      <c r="G126" s="75">
        <v>3</v>
      </c>
      <c r="H126" s="75">
        <v>3</v>
      </c>
      <c r="I126" s="29">
        <v>11</v>
      </c>
      <c r="J126" s="13">
        <f t="shared" si="4"/>
        <v>3</v>
      </c>
      <c r="K126" s="14">
        <f t="shared" si="5"/>
        <v>8</v>
      </c>
    </row>
    <row r="127" spans="1:11" ht="12.75" x14ac:dyDescent="0.2">
      <c r="A127" s="47">
        <v>0.86111111111111116</v>
      </c>
      <c r="B127" s="75">
        <v>7</v>
      </c>
      <c r="C127" s="75">
        <v>5</v>
      </c>
      <c r="D127" s="75">
        <v>6</v>
      </c>
      <c r="E127" s="75">
        <v>6</v>
      </c>
      <c r="F127" s="75">
        <v>4</v>
      </c>
      <c r="G127" s="75">
        <v>5</v>
      </c>
      <c r="H127" s="75">
        <v>7</v>
      </c>
      <c r="I127" s="29">
        <v>11</v>
      </c>
      <c r="J127" s="13">
        <f t="shared" si="4"/>
        <v>7</v>
      </c>
      <c r="K127" s="14">
        <f t="shared" si="5"/>
        <v>4</v>
      </c>
    </row>
    <row r="128" spans="1:11" ht="12.75" x14ac:dyDescent="0.2">
      <c r="A128" s="47">
        <v>0.86805555555555547</v>
      </c>
      <c r="B128" s="75">
        <v>1</v>
      </c>
      <c r="C128" s="75">
        <v>2</v>
      </c>
      <c r="D128" s="75">
        <v>1</v>
      </c>
      <c r="E128" s="75">
        <v>1</v>
      </c>
      <c r="F128" s="75">
        <v>1</v>
      </c>
      <c r="G128" s="75">
        <v>1</v>
      </c>
      <c r="H128" s="75">
        <v>1</v>
      </c>
      <c r="I128" s="29">
        <v>11</v>
      </c>
      <c r="J128" s="13">
        <f t="shared" si="4"/>
        <v>2</v>
      </c>
      <c r="K128" s="14">
        <f t="shared" si="5"/>
        <v>9</v>
      </c>
    </row>
    <row r="129" spans="1:11" ht="12.75" x14ac:dyDescent="0.2">
      <c r="A129" s="47">
        <v>0.875</v>
      </c>
      <c r="B129" s="75">
        <v>4</v>
      </c>
      <c r="C129" s="75">
        <v>5</v>
      </c>
      <c r="D129" s="75">
        <v>4</v>
      </c>
      <c r="E129" s="75">
        <v>4</v>
      </c>
      <c r="F129" s="75">
        <v>8</v>
      </c>
      <c r="G129" s="75">
        <v>4</v>
      </c>
      <c r="H129" s="75">
        <v>6</v>
      </c>
      <c r="I129" s="29">
        <v>10</v>
      </c>
      <c r="J129" s="13">
        <f t="shared" si="4"/>
        <v>8</v>
      </c>
      <c r="K129" s="14">
        <f t="shared" si="5"/>
        <v>2</v>
      </c>
    </row>
    <row r="130" spans="1:11" ht="12.75" x14ac:dyDescent="0.2">
      <c r="A130" s="47">
        <v>0.88194444444444453</v>
      </c>
      <c r="B130" s="75">
        <v>3</v>
      </c>
      <c r="C130" s="75">
        <v>2</v>
      </c>
      <c r="D130" s="75">
        <v>2</v>
      </c>
      <c r="E130" s="75">
        <v>2</v>
      </c>
      <c r="F130" s="75">
        <v>1</v>
      </c>
      <c r="G130" s="75">
        <v>1</v>
      </c>
      <c r="H130" s="75">
        <v>0</v>
      </c>
      <c r="I130" s="29">
        <v>10</v>
      </c>
      <c r="J130" s="13">
        <f t="shared" si="4"/>
        <v>3</v>
      </c>
      <c r="K130" s="14">
        <f t="shared" si="5"/>
        <v>7</v>
      </c>
    </row>
    <row r="131" spans="1:11" ht="12.75" x14ac:dyDescent="0.2">
      <c r="A131" s="47">
        <v>0.88888888888888884</v>
      </c>
      <c r="B131" s="75">
        <v>5</v>
      </c>
      <c r="C131" s="75">
        <v>5</v>
      </c>
      <c r="D131" s="75">
        <v>5</v>
      </c>
      <c r="E131" s="75">
        <v>5</v>
      </c>
      <c r="F131" s="75">
        <v>6</v>
      </c>
      <c r="G131" s="75">
        <v>5</v>
      </c>
      <c r="H131" s="75">
        <v>5</v>
      </c>
      <c r="I131" s="29">
        <v>10</v>
      </c>
      <c r="J131" s="13">
        <f t="shared" si="4"/>
        <v>6</v>
      </c>
      <c r="K131" s="14">
        <f t="shared" si="5"/>
        <v>4</v>
      </c>
    </row>
    <row r="132" spans="1:11" ht="12.75" x14ac:dyDescent="0.2">
      <c r="A132" s="47">
        <v>0.89583333333333337</v>
      </c>
      <c r="B132" s="75">
        <v>4</v>
      </c>
      <c r="C132" s="75">
        <v>5</v>
      </c>
      <c r="D132" s="75">
        <v>4</v>
      </c>
      <c r="E132" s="75">
        <v>4</v>
      </c>
      <c r="F132" s="75">
        <v>5</v>
      </c>
      <c r="G132" s="75">
        <v>2</v>
      </c>
      <c r="H132" s="75">
        <v>2</v>
      </c>
      <c r="I132" s="29">
        <v>10</v>
      </c>
      <c r="J132" s="13">
        <f t="shared" si="4"/>
        <v>5</v>
      </c>
      <c r="K132" s="14">
        <f t="shared" si="5"/>
        <v>5</v>
      </c>
    </row>
    <row r="133" spans="1:11" ht="12.75" x14ac:dyDescent="0.2">
      <c r="A133" s="47">
        <v>0.90277777777777779</v>
      </c>
      <c r="B133" s="75">
        <v>3</v>
      </c>
      <c r="C133" s="75">
        <v>3</v>
      </c>
      <c r="D133" s="75">
        <v>4</v>
      </c>
      <c r="E133" s="75">
        <v>3</v>
      </c>
      <c r="F133" s="75">
        <v>4</v>
      </c>
      <c r="G133" s="75">
        <v>2</v>
      </c>
      <c r="H133" s="75">
        <v>1</v>
      </c>
      <c r="I133" s="29">
        <v>10</v>
      </c>
      <c r="J133" s="13">
        <f t="shared" si="4"/>
        <v>4</v>
      </c>
      <c r="K133" s="14">
        <f t="shared" si="5"/>
        <v>6</v>
      </c>
    </row>
    <row r="134" spans="1:11" ht="12.75" x14ac:dyDescent="0.2">
      <c r="A134" s="47">
        <v>0.90972222222222221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v>4</v>
      </c>
      <c r="H134" s="75">
        <v>0</v>
      </c>
      <c r="I134" s="29">
        <v>10</v>
      </c>
      <c r="J134" s="13">
        <f t="shared" ref="J134:J146" si="6">MAX(B134:H134)</f>
        <v>4</v>
      </c>
      <c r="K134" s="14">
        <f t="shared" ref="K134:K146" si="7">+I134-J134</f>
        <v>6</v>
      </c>
    </row>
    <row r="135" spans="1:11" ht="12.75" x14ac:dyDescent="0.2">
      <c r="A135" s="47">
        <v>0.91666666666666663</v>
      </c>
      <c r="B135" s="75">
        <v>1</v>
      </c>
      <c r="C135" s="75">
        <v>1</v>
      </c>
      <c r="D135" s="75">
        <v>1</v>
      </c>
      <c r="E135" s="75">
        <v>1</v>
      </c>
      <c r="F135" s="75">
        <v>0</v>
      </c>
      <c r="G135" s="75">
        <v>1</v>
      </c>
      <c r="H135" s="75">
        <v>0</v>
      </c>
      <c r="I135" s="29">
        <v>7</v>
      </c>
      <c r="J135" s="13">
        <f t="shared" si="6"/>
        <v>1</v>
      </c>
      <c r="K135" s="14">
        <f t="shared" si="7"/>
        <v>6</v>
      </c>
    </row>
    <row r="136" spans="1:11" ht="12.75" x14ac:dyDescent="0.2">
      <c r="A136" s="47">
        <v>0.92361111111111116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v>0</v>
      </c>
      <c r="H136" s="75">
        <v>0</v>
      </c>
      <c r="I136" s="29">
        <v>7</v>
      </c>
      <c r="J136" s="13">
        <f t="shared" si="6"/>
        <v>0</v>
      </c>
      <c r="K136" s="14">
        <f t="shared" si="7"/>
        <v>7</v>
      </c>
    </row>
    <row r="137" spans="1:11" ht="12.75" x14ac:dyDescent="0.2">
      <c r="A137" s="47">
        <v>0.93055555555555547</v>
      </c>
      <c r="B137" s="75">
        <v>1</v>
      </c>
      <c r="C137" s="75">
        <v>0</v>
      </c>
      <c r="D137" s="75">
        <v>0</v>
      </c>
      <c r="E137" s="75">
        <v>1</v>
      </c>
      <c r="F137" s="75">
        <v>0</v>
      </c>
      <c r="G137" s="75">
        <v>2</v>
      </c>
      <c r="H137" s="75">
        <v>2</v>
      </c>
      <c r="I137" s="29">
        <v>7</v>
      </c>
      <c r="J137" s="13">
        <f t="shared" si="6"/>
        <v>2</v>
      </c>
      <c r="K137" s="14">
        <f t="shared" si="7"/>
        <v>5</v>
      </c>
    </row>
    <row r="138" spans="1:11" ht="12.75" x14ac:dyDescent="0.2">
      <c r="A138" s="47">
        <v>0.9375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29">
        <v>7</v>
      </c>
      <c r="J138" s="13">
        <f t="shared" si="6"/>
        <v>0</v>
      </c>
      <c r="K138" s="14">
        <f t="shared" si="7"/>
        <v>7</v>
      </c>
    </row>
    <row r="139" spans="1:11" ht="12.75" x14ac:dyDescent="0.2">
      <c r="A139" s="47">
        <v>0.94444444444444453</v>
      </c>
      <c r="B139" s="75">
        <v>1</v>
      </c>
      <c r="C139" s="75">
        <v>1</v>
      </c>
      <c r="D139" s="75">
        <v>1</v>
      </c>
      <c r="E139" s="75">
        <v>1</v>
      </c>
      <c r="F139" s="75">
        <v>1</v>
      </c>
      <c r="G139" s="75">
        <v>2</v>
      </c>
      <c r="H139" s="75">
        <v>0</v>
      </c>
      <c r="I139" s="29">
        <v>7</v>
      </c>
      <c r="J139" s="13">
        <f t="shared" si="6"/>
        <v>2</v>
      </c>
      <c r="K139" s="14">
        <f t="shared" si="7"/>
        <v>5</v>
      </c>
    </row>
    <row r="140" spans="1:11" ht="12.75" x14ac:dyDescent="0.2">
      <c r="A140" s="47">
        <v>0.95138888888888884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v>0</v>
      </c>
      <c r="H140" s="75">
        <v>0</v>
      </c>
      <c r="I140" s="29">
        <v>7</v>
      </c>
      <c r="J140" s="13">
        <f t="shared" si="6"/>
        <v>0</v>
      </c>
      <c r="K140" s="14">
        <f t="shared" si="7"/>
        <v>7</v>
      </c>
    </row>
    <row r="141" spans="1:11" ht="12.75" x14ac:dyDescent="0.2">
      <c r="A141" s="47">
        <v>0.95833333333333337</v>
      </c>
      <c r="B141" s="75">
        <v>1</v>
      </c>
      <c r="C141" s="75">
        <v>1</v>
      </c>
      <c r="D141" s="75">
        <v>1</v>
      </c>
      <c r="E141" s="75">
        <v>1</v>
      </c>
      <c r="F141" s="75">
        <v>2</v>
      </c>
      <c r="G141" s="75">
        <v>2</v>
      </c>
      <c r="H141" s="75">
        <v>2</v>
      </c>
      <c r="I141" s="29">
        <v>7</v>
      </c>
      <c r="J141" s="13">
        <f t="shared" si="6"/>
        <v>2</v>
      </c>
      <c r="K141" s="14">
        <f t="shared" si="7"/>
        <v>5</v>
      </c>
    </row>
    <row r="142" spans="1:11" ht="12.75" x14ac:dyDescent="0.2">
      <c r="A142" s="47">
        <v>0.96527777777777779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v>1</v>
      </c>
      <c r="H142" s="75">
        <v>0</v>
      </c>
      <c r="I142" s="29">
        <v>7</v>
      </c>
      <c r="J142" s="13">
        <f t="shared" si="6"/>
        <v>1</v>
      </c>
      <c r="K142" s="14">
        <f t="shared" si="7"/>
        <v>6</v>
      </c>
    </row>
    <row r="143" spans="1:11" ht="12.75" x14ac:dyDescent="0.2">
      <c r="A143" s="47">
        <v>0.97222222222222221</v>
      </c>
      <c r="B143" s="75">
        <v>2</v>
      </c>
      <c r="C143" s="75">
        <v>2</v>
      </c>
      <c r="D143" s="75">
        <v>2</v>
      </c>
      <c r="E143" s="75">
        <v>2</v>
      </c>
      <c r="F143" s="75">
        <v>2</v>
      </c>
      <c r="G143" s="75">
        <v>0</v>
      </c>
      <c r="H143" s="75">
        <v>1</v>
      </c>
      <c r="I143" s="29">
        <v>7</v>
      </c>
      <c r="J143" s="13">
        <f t="shared" si="6"/>
        <v>2</v>
      </c>
      <c r="K143" s="14">
        <f t="shared" si="7"/>
        <v>5</v>
      </c>
    </row>
    <row r="144" spans="1:11" ht="12.75" x14ac:dyDescent="0.2">
      <c r="A144" s="47">
        <v>0.97916666666666663</v>
      </c>
      <c r="B144" s="75">
        <v>1</v>
      </c>
      <c r="C144" s="75">
        <v>1</v>
      </c>
      <c r="D144" s="75">
        <v>1</v>
      </c>
      <c r="E144" s="75">
        <v>2</v>
      </c>
      <c r="F144" s="75">
        <v>1</v>
      </c>
      <c r="G144" s="75">
        <v>2</v>
      </c>
      <c r="H144" s="75">
        <v>1</v>
      </c>
      <c r="I144" s="29">
        <v>7</v>
      </c>
      <c r="J144" s="13">
        <f t="shared" si="6"/>
        <v>2</v>
      </c>
      <c r="K144" s="14">
        <f t="shared" si="7"/>
        <v>5</v>
      </c>
    </row>
    <row r="145" spans="1:11" ht="12.75" x14ac:dyDescent="0.2">
      <c r="A145" s="47">
        <v>0.98611111111111116</v>
      </c>
      <c r="B145" s="75">
        <v>1</v>
      </c>
      <c r="C145" s="75">
        <v>1</v>
      </c>
      <c r="D145" s="75">
        <v>1</v>
      </c>
      <c r="E145" s="75">
        <v>1</v>
      </c>
      <c r="F145" s="75">
        <v>0</v>
      </c>
      <c r="G145" s="75">
        <v>0</v>
      </c>
      <c r="H145" s="75">
        <v>0</v>
      </c>
      <c r="I145" s="29">
        <v>7</v>
      </c>
      <c r="J145" s="13">
        <f t="shared" si="6"/>
        <v>1</v>
      </c>
      <c r="K145" s="14">
        <f t="shared" si="7"/>
        <v>6</v>
      </c>
    </row>
    <row r="146" spans="1:11" ht="12.75" x14ac:dyDescent="0.2">
      <c r="A146" s="47">
        <v>0.99305555555555547</v>
      </c>
      <c r="B146" s="75">
        <v>0</v>
      </c>
      <c r="C146" s="75">
        <v>0</v>
      </c>
      <c r="D146" s="75">
        <v>0</v>
      </c>
      <c r="E146" s="75">
        <v>0</v>
      </c>
      <c r="F146" s="75">
        <v>0</v>
      </c>
      <c r="G146" s="75">
        <v>0</v>
      </c>
      <c r="H146" s="75">
        <v>1</v>
      </c>
      <c r="I146" s="29">
        <v>7</v>
      </c>
      <c r="J146" s="13">
        <f t="shared" si="6"/>
        <v>1</v>
      </c>
      <c r="K146" s="14">
        <f t="shared" si="7"/>
        <v>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5"/>
  <dimension ref="A1:F145"/>
  <sheetViews>
    <sheetView showGridLines="0" workbookViewId="0">
      <pane ySplit="1" topLeftCell="A2" activePane="bottomLeft" state="frozen"/>
      <selection pane="bottomLeft" activeCell="N1" sqref="N1"/>
    </sheetView>
  </sheetViews>
  <sheetFormatPr baseColWidth="10" defaultColWidth="10.85546875" defaultRowHeight="11.25" x14ac:dyDescent="0.2"/>
  <cols>
    <col min="1" max="1" width="5" style="1" bestFit="1" customWidth="1"/>
    <col min="2" max="2" width="3" style="1" bestFit="1" customWidth="1"/>
    <col min="3" max="3" width="8.140625" style="1" bestFit="1" customWidth="1"/>
    <col min="4" max="4" width="3.28515625" style="1" bestFit="1" customWidth="1"/>
    <col min="5" max="5" width="3.28515625" style="2" bestFit="1" customWidth="1"/>
    <col min="6" max="16384" width="10.85546875" style="1"/>
  </cols>
  <sheetData>
    <row r="1" spans="1:6" s="9" customFormat="1" ht="97.5" x14ac:dyDescent="0.2">
      <c r="A1" s="49" t="s">
        <v>0</v>
      </c>
      <c r="B1" s="6" t="s">
        <v>16</v>
      </c>
      <c r="C1" s="7" t="s">
        <v>15</v>
      </c>
      <c r="D1" s="8" t="s">
        <v>17</v>
      </c>
      <c r="E1" s="8" t="s">
        <v>14</v>
      </c>
    </row>
    <row r="2" spans="1:6" ht="12.75" x14ac:dyDescent="0.2">
      <c r="A2" s="47">
        <v>0</v>
      </c>
      <c r="B2" s="4">
        <f>+CDGR10D!J3</f>
        <v>1</v>
      </c>
      <c r="C2" s="5">
        <f>+CDGR10D!I3</f>
        <v>7</v>
      </c>
      <c r="D2" s="2">
        <f>+CDGR10A!J3*-1</f>
        <v>0</v>
      </c>
      <c r="E2" s="3">
        <f>+CDGR10A!I3*-1</f>
        <v>-7</v>
      </c>
      <c r="F2" s="3"/>
    </row>
    <row r="3" spans="1:6" ht="12.75" x14ac:dyDescent="0.2">
      <c r="A3" s="47">
        <v>6.9444444444444441E-3</v>
      </c>
      <c r="B3" s="4">
        <f>+CDGR10D!J4</f>
        <v>0</v>
      </c>
      <c r="C3" s="5">
        <f>+CDGR10D!I4</f>
        <v>7</v>
      </c>
      <c r="D3" s="2">
        <f>+CDGR10A!J4*-1</f>
        <v>0</v>
      </c>
      <c r="E3" s="3">
        <f>+CDGR10A!I4*-1</f>
        <v>-7</v>
      </c>
      <c r="F3" s="3"/>
    </row>
    <row r="4" spans="1:6" ht="12.75" x14ac:dyDescent="0.2">
      <c r="A4" s="47">
        <v>1.3888888888888888E-2</v>
      </c>
      <c r="B4" s="4">
        <f>+CDGR10D!J5</f>
        <v>1</v>
      </c>
      <c r="C4" s="5">
        <f>+CDGR10D!I5</f>
        <v>7</v>
      </c>
      <c r="D4" s="2">
        <f>+CDGR10A!J5*-1</f>
        <v>0</v>
      </c>
      <c r="E4" s="3">
        <f>+CDGR10A!I5*-1</f>
        <v>-7</v>
      </c>
      <c r="F4" s="3"/>
    </row>
    <row r="5" spans="1:6" ht="12.75" x14ac:dyDescent="0.2">
      <c r="A5" s="47">
        <v>2.0833333333333332E-2</v>
      </c>
      <c r="B5" s="4">
        <f>+CDGR10D!J6</f>
        <v>1</v>
      </c>
      <c r="C5" s="5">
        <f>+CDGR10D!I6</f>
        <v>7</v>
      </c>
      <c r="D5" s="2">
        <f>+CDGR10A!J6*-1</f>
        <v>0</v>
      </c>
      <c r="E5" s="3">
        <f>+CDGR10A!I6*-1</f>
        <v>-7</v>
      </c>
      <c r="F5" s="3"/>
    </row>
    <row r="6" spans="1:6" ht="12.75" x14ac:dyDescent="0.2">
      <c r="A6" s="47">
        <v>2.7777777777777776E-2</v>
      </c>
      <c r="B6" s="4">
        <f>+CDGR10D!J7</f>
        <v>2</v>
      </c>
      <c r="C6" s="5">
        <f>+CDGR10D!I7</f>
        <v>7</v>
      </c>
      <c r="D6" s="2">
        <f>+CDGR10A!J7*-1</f>
        <v>-1</v>
      </c>
      <c r="E6" s="3">
        <f>+CDGR10A!I7*-1</f>
        <v>-7</v>
      </c>
      <c r="F6" s="3"/>
    </row>
    <row r="7" spans="1:6" ht="12.75" x14ac:dyDescent="0.2">
      <c r="A7" s="47">
        <v>3.4722222222222224E-2</v>
      </c>
      <c r="B7" s="4">
        <f>+CDGR10D!J8</f>
        <v>0</v>
      </c>
      <c r="C7" s="5">
        <f>+CDGR10D!I8</f>
        <v>7</v>
      </c>
      <c r="D7" s="2">
        <f>+CDGR10A!J8*-1</f>
        <v>0</v>
      </c>
      <c r="E7" s="3">
        <f>+CDGR10A!I8*-1</f>
        <v>-7</v>
      </c>
      <c r="F7" s="3"/>
    </row>
    <row r="8" spans="1:6" ht="12.75" x14ac:dyDescent="0.2">
      <c r="A8" s="47">
        <v>4.1666666666666664E-2</v>
      </c>
      <c r="B8" s="4">
        <f>+CDGR10D!J9</f>
        <v>1</v>
      </c>
      <c r="C8" s="5">
        <f>+CDGR10D!I9</f>
        <v>7</v>
      </c>
      <c r="D8" s="2">
        <f>+CDGR10A!J9*-1</f>
        <v>-3</v>
      </c>
      <c r="E8" s="3">
        <f>+CDGR10A!I9*-1</f>
        <v>-7</v>
      </c>
      <c r="F8" s="3"/>
    </row>
    <row r="9" spans="1:6" ht="12.75" x14ac:dyDescent="0.2">
      <c r="A9" s="47">
        <v>4.8611111111111112E-2</v>
      </c>
      <c r="B9" s="4">
        <f>+CDGR10D!J10</f>
        <v>0</v>
      </c>
      <c r="C9" s="5">
        <f>+CDGR10D!I10</f>
        <v>7</v>
      </c>
      <c r="D9" s="2">
        <f>+CDGR10A!J10*-1</f>
        <v>-1</v>
      </c>
      <c r="E9" s="3">
        <f>+CDGR10A!I10*-1</f>
        <v>-7</v>
      </c>
      <c r="F9" s="3"/>
    </row>
    <row r="10" spans="1:6" ht="12.75" x14ac:dyDescent="0.2">
      <c r="A10" s="47">
        <v>5.5555555555555552E-2</v>
      </c>
      <c r="B10" s="4">
        <f>+CDGR10D!J11</f>
        <v>0</v>
      </c>
      <c r="C10" s="5">
        <f>+CDGR10D!I11</f>
        <v>7</v>
      </c>
      <c r="D10" s="2">
        <f>+CDGR10A!J11*-1</f>
        <v>-1</v>
      </c>
      <c r="E10" s="3">
        <f>+CDGR10A!I11*-1</f>
        <v>-7</v>
      </c>
      <c r="F10" s="3"/>
    </row>
    <row r="11" spans="1:6" ht="12.75" x14ac:dyDescent="0.2">
      <c r="A11" s="47">
        <v>6.25E-2</v>
      </c>
      <c r="B11" s="4">
        <f>+CDGR10D!J12</f>
        <v>7</v>
      </c>
      <c r="C11" s="5">
        <f>+CDGR10D!I12</f>
        <v>7</v>
      </c>
      <c r="D11" s="2">
        <f>+CDGR10A!J12*-1</f>
        <v>0</v>
      </c>
      <c r="E11" s="3">
        <f>+CDGR10A!I12*-1</f>
        <v>-7</v>
      </c>
      <c r="F11" s="3"/>
    </row>
    <row r="12" spans="1:6" ht="12.75" x14ac:dyDescent="0.2">
      <c r="A12" s="47">
        <v>6.9444444444444434E-2</v>
      </c>
      <c r="B12" s="4">
        <f>+CDGR10D!J13</f>
        <v>7</v>
      </c>
      <c r="C12" s="5">
        <f>+CDGR10D!I13</f>
        <v>7</v>
      </c>
      <c r="D12" s="2">
        <f>+CDGR10A!J13*-1</f>
        <v>0</v>
      </c>
      <c r="E12" s="3">
        <f>+CDGR10A!I13*-1</f>
        <v>-7</v>
      </c>
      <c r="F12" s="3"/>
    </row>
    <row r="13" spans="1:6" ht="12.75" x14ac:dyDescent="0.2">
      <c r="A13" s="47">
        <v>7.6388888888888895E-2</v>
      </c>
      <c r="B13" s="4">
        <f>+CDGR10D!J14</f>
        <v>6</v>
      </c>
      <c r="C13" s="5">
        <f>+CDGR10D!I14</f>
        <v>7</v>
      </c>
      <c r="D13" s="2">
        <f>+CDGR10A!J14*-1</f>
        <v>-1</v>
      </c>
      <c r="E13" s="3">
        <f>+CDGR10A!I14*-1</f>
        <v>-7</v>
      </c>
      <c r="F13" s="3"/>
    </row>
    <row r="14" spans="1:6" ht="12.75" x14ac:dyDescent="0.2">
      <c r="A14" s="47">
        <v>8.3333333333333329E-2</v>
      </c>
      <c r="B14" s="4">
        <f>+CDGR10D!J15</f>
        <v>4</v>
      </c>
      <c r="C14" s="5">
        <f>+CDGR10D!I15</f>
        <v>7</v>
      </c>
      <c r="D14" s="2">
        <f>+CDGR10A!J15*-1</f>
        <v>-3</v>
      </c>
      <c r="E14" s="3">
        <f>+CDGR10A!I15*-1</f>
        <v>-7</v>
      </c>
      <c r="F14" s="3"/>
    </row>
    <row r="15" spans="1:6" ht="12.75" x14ac:dyDescent="0.2">
      <c r="A15" s="47">
        <v>9.0277777777777776E-2</v>
      </c>
      <c r="B15" s="4">
        <f>+CDGR10D!J16</f>
        <v>5</v>
      </c>
      <c r="C15" s="5">
        <f>+CDGR10D!I16</f>
        <v>7</v>
      </c>
      <c r="D15" s="2">
        <f>+CDGR10A!J16*-1</f>
        <v>-1</v>
      </c>
      <c r="E15" s="3">
        <f>+CDGR10A!I16*-1</f>
        <v>-7</v>
      </c>
      <c r="F15" s="3"/>
    </row>
    <row r="16" spans="1:6" ht="12.75" x14ac:dyDescent="0.2">
      <c r="A16" s="47">
        <v>9.7222222222222224E-2</v>
      </c>
      <c r="B16" s="4">
        <f>+CDGR10D!J17</f>
        <v>4</v>
      </c>
      <c r="C16" s="5">
        <f>+CDGR10D!I17</f>
        <v>7</v>
      </c>
      <c r="D16" s="2">
        <f>+CDGR10A!J17*-1</f>
        <v>-1</v>
      </c>
      <c r="E16" s="3">
        <f>+CDGR10A!I17*-1</f>
        <v>-7</v>
      </c>
      <c r="F16" s="3"/>
    </row>
    <row r="17" spans="1:6" ht="12.75" x14ac:dyDescent="0.2">
      <c r="A17" s="47">
        <v>0.10416666666666667</v>
      </c>
      <c r="B17" s="4">
        <f>+CDGR10D!J18</f>
        <v>6</v>
      </c>
      <c r="C17" s="5">
        <f>+CDGR10D!I18</f>
        <v>7</v>
      </c>
      <c r="D17" s="2">
        <f>+CDGR10A!J18*-1</f>
        <v>-1</v>
      </c>
      <c r="E17" s="3">
        <f>+CDGR10A!I18*-1</f>
        <v>-7</v>
      </c>
      <c r="F17" s="3"/>
    </row>
    <row r="18" spans="1:6" ht="12.75" x14ac:dyDescent="0.2">
      <c r="A18" s="47">
        <v>0.1111111111111111</v>
      </c>
      <c r="B18" s="4">
        <f>+CDGR10D!J19</f>
        <v>4</v>
      </c>
      <c r="C18" s="5">
        <f>+CDGR10D!I19</f>
        <v>7</v>
      </c>
      <c r="D18" s="2">
        <f>+CDGR10A!J19*-1</f>
        <v>-1</v>
      </c>
      <c r="E18" s="3">
        <f>+CDGR10A!I19*-1</f>
        <v>-7</v>
      </c>
      <c r="F18" s="3"/>
    </row>
    <row r="19" spans="1:6" ht="12.75" x14ac:dyDescent="0.2">
      <c r="A19" s="47">
        <v>0.11805555555555557</v>
      </c>
      <c r="B19" s="4">
        <f>+CDGR10D!J20</f>
        <v>1</v>
      </c>
      <c r="C19" s="5">
        <f>+CDGR10D!I20</f>
        <v>7</v>
      </c>
      <c r="D19" s="2">
        <f>+CDGR10A!J20*-1</f>
        <v>0</v>
      </c>
      <c r="E19" s="3">
        <f>+CDGR10A!I20*-1</f>
        <v>-7</v>
      </c>
      <c r="F19" s="3"/>
    </row>
    <row r="20" spans="1:6" ht="12.75" x14ac:dyDescent="0.2">
      <c r="A20" s="47">
        <v>0.125</v>
      </c>
      <c r="B20" s="4">
        <f>+CDGR10D!J21</f>
        <v>7</v>
      </c>
      <c r="C20" s="5">
        <f>+CDGR10D!I21</f>
        <v>7</v>
      </c>
      <c r="D20" s="2">
        <f>+CDGR10A!J21*-1</f>
        <v>-1</v>
      </c>
      <c r="E20" s="3">
        <f>+CDGR10A!I21*-1</f>
        <v>-7</v>
      </c>
      <c r="F20" s="3"/>
    </row>
    <row r="21" spans="1:6" ht="12.75" x14ac:dyDescent="0.2">
      <c r="A21" s="47">
        <v>0.13194444444444445</v>
      </c>
      <c r="B21" s="4">
        <f>+CDGR10D!J22</f>
        <v>3</v>
      </c>
      <c r="C21" s="5">
        <f>+CDGR10D!I22</f>
        <v>7</v>
      </c>
      <c r="D21" s="2">
        <f>+CDGR10A!J22*-1</f>
        <v>0</v>
      </c>
      <c r="E21" s="3">
        <f>+CDGR10A!I22*-1</f>
        <v>-7</v>
      </c>
      <c r="F21" s="3"/>
    </row>
    <row r="22" spans="1:6" ht="12.75" x14ac:dyDescent="0.2">
      <c r="A22" s="47">
        <v>0.1388888888888889</v>
      </c>
      <c r="B22" s="4">
        <f>+CDGR10D!J23</f>
        <v>0</v>
      </c>
      <c r="C22" s="5">
        <f>+CDGR10D!I23</f>
        <v>7</v>
      </c>
      <c r="D22" s="2">
        <f>+CDGR10A!J23*-1</f>
        <v>-1</v>
      </c>
      <c r="E22" s="3">
        <f>+CDGR10A!I23*-1</f>
        <v>-7</v>
      </c>
      <c r="F22" s="3"/>
    </row>
    <row r="23" spans="1:6" ht="12.75" x14ac:dyDescent="0.2">
      <c r="A23" s="47">
        <v>0.14583333333333334</v>
      </c>
      <c r="B23" s="4">
        <f>+CDGR10D!J24</f>
        <v>0</v>
      </c>
      <c r="C23" s="5">
        <f>+CDGR10D!I24</f>
        <v>7</v>
      </c>
      <c r="D23" s="2">
        <f>+CDGR10A!J24*-1</f>
        <v>-2</v>
      </c>
      <c r="E23" s="3">
        <f>+CDGR10A!I24*-1</f>
        <v>-7</v>
      </c>
      <c r="F23" s="3"/>
    </row>
    <row r="24" spans="1:6" ht="12.75" x14ac:dyDescent="0.2">
      <c r="A24" s="47">
        <v>0.15277777777777776</v>
      </c>
      <c r="B24" s="4">
        <f>+CDGR10D!J25</f>
        <v>1</v>
      </c>
      <c r="C24" s="5">
        <f>+CDGR10D!I25</f>
        <v>7</v>
      </c>
      <c r="D24" s="2">
        <f>+CDGR10A!J25*-1</f>
        <v>-7</v>
      </c>
      <c r="E24" s="3">
        <f>+CDGR10A!I25*-1</f>
        <v>-8</v>
      </c>
      <c r="F24" s="3"/>
    </row>
    <row r="25" spans="1:6" ht="12.75" x14ac:dyDescent="0.2">
      <c r="A25" s="47">
        <v>0.15972222222222224</v>
      </c>
      <c r="B25" s="4">
        <f>+CDGR10D!J26</f>
        <v>1</v>
      </c>
      <c r="C25" s="5">
        <f>+CDGR10D!I26</f>
        <v>7</v>
      </c>
      <c r="D25" s="2">
        <f>+CDGR10A!J26*-1</f>
        <v>-7</v>
      </c>
      <c r="E25" s="3">
        <f>+CDGR10A!I26*-1</f>
        <v>-8</v>
      </c>
      <c r="F25" s="3"/>
    </row>
    <row r="26" spans="1:6" ht="12.75" x14ac:dyDescent="0.2">
      <c r="A26" s="47">
        <v>0.16666666666666666</v>
      </c>
      <c r="B26" s="4">
        <f>+CDGR10D!J27</f>
        <v>4</v>
      </c>
      <c r="C26" s="5">
        <f>+CDGR10D!I27</f>
        <v>7</v>
      </c>
      <c r="D26" s="2">
        <f>+CDGR10A!J27*-1</f>
        <v>-6</v>
      </c>
      <c r="E26" s="3">
        <f>+CDGR10A!I27*-1</f>
        <v>-10</v>
      </c>
    </row>
    <row r="27" spans="1:6" ht="12.75" x14ac:dyDescent="0.2">
      <c r="A27" s="47">
        <v>0.17361111111111113</v>
      </c>
      <c r="B27" s="4">
        <f>+CDGR10D!J28</f>
        <v>4</v>
      </c>
      <c r="C27" s="5">
        <f>+CDGR10D!I28</f>
        <v>7</v>
      </c>
      <c r="D27" s="2">
        <f>+CDGR10A!J28*-1</f>
        <v>-11</v>
      </c>
      <c r="E27" s="3">
        <f>+CDGR10A!I28*-1</f>
        <v>-11</v>
      </c>
    </row>
    <row r="28" spans="1:6" ht="12.75" x14ac:dyDescent="0.2">
      <c r="A28" s="47">
        <v>0.18055555555555555</v>
      </c>
      <c r="B28" s="4">
        <f>+CDGR10D!J29</f>
        <v>3</v>
      </c>
      <c r="C28" s="5">
        <f>+CDGR10D!I29</f>
        <v>7</v>
      </c>
      <c r="D28" s="2">
        <f>+CDGR10A!J29*-1</f>
        <v>-4</v>
      </c>
      <c r="E28" s="3">
        <f>+CDGR10A!I29*-1</f>
        <v>-10</v>
      </c>
    </row>
    <row r="29" spans="1:6" ht="12.75" x14ac:dyDescent="0.2">
      <c r="A29" s="47">
        <v>0.1875</v>
      </c>
      <c r="B29" s="4">
        <f>+CDGR10D!J30</f>
        <v>4</v>
      </c>
      <c r="C29" s="5">
        <f>+CDGR10D!I30</f>
        <v>7</v>
      </c>
      <c r="D29" s="2">
        <f>+CDGR10A!J30*-1</f>
        <v>-6</v>
      </c>
      <c r="E29" s="3">
        <f>+CDGR10A!I30*-1</f>
        <v>-10</v>
      </c>
    </row>
    <row r="30" spans="1:6" ht="12.75" x14ac:dyDescent="0.2">
      <c r="A30" s="47">
        <v>0.19444444444444445</v>
      </c>
      <c r="B30" s="4">
        <f>+CDGR10D!J31</f>
        <v>3</v>
      </c>
      <c r="C30" s="5">
        <f>+CDGR10D!I31</f>
        <v>8</v>
      </c>
      <c r="D30" s="2">
        <f>+CDGR10A!J31*-1</f>
        <v>-6</v>
      </c>
      <c r="E30" s="3">
        <f>+CDGR10A!I31*-1</f>
        <v>-10</v>
      </c>
    </row>
    <row r="31" spans="1:6" ht="12.75" x14ac:dyDescent="0.2">
      <c r="A31" s="47">
        <v>0.20138888888888887</v>
      </c>
      <c r="B31" s="4">
        <f>+CDGR10D!J32</f>
        <v>6</v>
      </c>
      <c r="C31" s="5">
        <f>+CDGR10D!I32</f>
        <v>8</v>
      </c>
      <c r="D31" s="2">
        <f>+CDGR10A!J32*-1</f>
        <v>-10</v>
      </c>
      <c r="E31" s="3">
        <f>+CDGR10A!I32*-1</f>
        <v>-10</v>
      </c>
    </row>
    <row r="32" spans="1:6" ht="12.75" x14ac:dyDescent="0.2">
      <c r="A32" s="47">
        <v>0.20833333333333334</v>
      </c>
      <c r="B32" s="4">
        <f>+CDGR10D!J33</f>
        <v>13</v>
      </c>
      <c r="C32" s="5">
        <f>+CDGR10D!I33</f>
        <v>13</v>
      </c>
      <c r="D32" s="2">
        <f>+CDGR10A!J33*-1</f>
        <v>-9</v>
      </c>
      <c r="E32" s="3">
        <f>+CDGR10A!I33*-1</f>
        <v>-11</v>
      </c>
    </row>
    <row r="33" spans="1:5" ht="12.75" x14ac:dyDescent="0.2">
      <c r="A33" s="47">
        <v>0.21527777777777779</v>
      </c>
      <c r="B33" s="4">
        <f>+CDGR10D!J34</f>
        <v>13</v>
      </c>
      <c r="C33" s="5">
        <f>+CDGR10D!I34</f>
        <v>13</v>
      </c>
      <c r="D33" s="2">
        <f>+CDGR10A!J34*-1</f>
        <v>-4</v>
      </c>
      <c r="E33" s="3">
        <f>+CDGR10A!I34*-1</f>
        <v>-11</v>
      </c>
    </row>
    <row r="34" spans="1:5" ht="12.75" x14ac:dyDescent="0.2">
      <c r="A34" s="47">
        <v>0.22222222222222221</v>
      </c>
      <c r="B34" s="4">
        <f>+CDGR10D!J35</f>
        <v>13</v>
      </c>
      <c r="C34" s="5">
        <f>+CDGR10D!I35</f>
        <v>13</v>
      </c>
      <c r="D34" s="2">
        <f>+CDGR10A!J35*-1</f>
        <v>-6</v>
      </c>
      <c r="E34" s="3">
        <f>+CDGR10A!I35*-1</f>
        <v>-11</v>
      </c>
    </row>
    <row r="35" spans="1:5" ht="12.75" x14ac:dyDescent="0.2">
      <c r="A35" s="47">
        <v>0.22916666666666666</v>
      </c>
      <c r="B35" s="4">
        <f>+CDGR10D!J36</f>
        <v>11</v>
      </c>
      <c r="C35" s="5">
        <f>+CDGR10D!I36</f>
        <v>12</v>
      </c>
      <c r="D35" s="2">
        <f>+CDGR10A!J36*-1</f>
        <v>-12</v>
      </c>
      <c r="E35" s="3">
        <f>+CDGR10A!I36*-1</f>
        <v>-12</v>
      </c>
    </row>
    <row r="36" spans="1:5" ht="12.75" x14ac:dyDescent="0.2">
      <c r="A36" s="47">
        <v>0.23611111111111113</v>
      </c>
      <c r="B36" s="4">
        <f>+CDGR10D!J37</f>
        <v>2</v>
      </c>
      <c r="C36" s="5">
        <f>+CDGR10D!I37</f>
        <v>12</v>
      </c>
      <c r="D36" s="2">
        <f>+CDGR10A!J37*-1</f>
        <v>-12</v>
      </c>
      <c r="E36" s="3">
        <f>+CDGR10A!I37*-1</f>
        <v>-12</v>
      </c>
    </row>
    <row r="37" spans="1:5" ht="12.75" x14ac:dyDescent="0.2">
      <c r="A37" s="47">
        <v>0.24305555555555555</v>
      </c>
      <c r="B37" s="4">
        <f>+CDGR10D!J38</f>
        <v>1</v>
      </c>
      <c r="C37" s="5">
        <f>+CDGR10D!I38</f>
        <v>12</v>
      </c>
      <c r="D37" s="2">
        <f>+CDGR10A!J38*-1</f>
        <v>-12</v>
      </c>
      <c r="E37" s="3">
        <f>+CDGR10A!I38*-1</f>
        <v>-12</v>
      </c>
    </row>
    <row r="38" spans="1:5" ht="12.75" x14ac:dyDescent="0.2">
      <c r="A38" s="47">
        <v>0.25</v>
      </c>
      <c r="B38" s="4">
        <f>+CDGR10D!J39</f>
        <v>7</v>
      </c>
      <c r="C38" s="5">
        <f>+CDGR10D!I39</f>
        <v>11</v>
      </c>
      <c r="D38" s="2">
        <f>+CDGR10A!J39*-1</f>
        <v>-12</v>
      </c>
      <c r="E38" s="3">
        <f>+CDGR10A!I39*-1</f>
        <v>-12</v>
      </c>
    </row>
    <row r="39" spans="1:5" ht="12.75" x14ac:dyDescent="0.2">
      <c r="A39" s="47">
        <v>0.25694444444444448</v>
      </c>
      <c r="B39" s="4">
        <f>+CDGR10D!J40</f>
        <v>3</v>
      </c>
      <c r="C39" s="5">
        <f>+CDGR10D!I40</f>
        <v>11</v>
      </c>
      <c r="D39" s="2">
        <f>+CDGR10A!J40*-1</f>
        <v>-13</v>
      </c>
      <c r="E39" s="3">
        <f>+CDGR10A!I40*-1</f>
        <v>-13</v>
      </c>
    </row>
    <row r="40" spans="1:5" ht="12.75" x14ac:dyDescent="0.2">
      <c r="A40" s="47">
        <v>0.2638888888888889</v>
      </c>
      <c r="B40" s="4">
        <f>+CDGR10D!J41</f>
        <v>6</v>
      </c>
      <c r="C40" s="5">
        <f>+CDGR10D!I41</f>
        <v>11</v>
      </c>
      <c r="D40" s="2">
        <f>+CDGR10A!J41*-1</f>
        <v>-12</v>
      </c>
      <c r="E40" s="3">
        <f>+CDGR10A!I41*-1</f>
        <v>-12</v>
      </c>
    </row>
    <row r="41" spans="1:5" ht="12.75" x14ac:dyDescent="0.2">
      <c r="A41" s="47">
        <v>0.27083333333333331</v>
      </c>
      <c r="B41" s="4">
        <f>+CDGR10D!J42</f>
        <v>11</v>
      </c>
      <c r="C41" s="5">
        <f>+CDGR10D!I42</f>
        <v>12</v>
      </c>
      <c r="D41" s="2">
        <f>+CDGR10A!J42*-1</f>
        <v>-12</v>
      </c>
      <c r="E41" s="3">
        <f>+CDGR10A!I42*-1</f>
        <v>-12</v>
      </c>
    </row>
    <row r="42" spans="1:5" ht="12.75" x14ac:dyDescent="0.2">
      <c r="A42" s="47">
        <v>0.27777777777777779</v>
      </c>
      <c r="B42" s="4">
        <f>+CDGR10D!J43</f>
        <v>4</v>
      </c>
      <c r="C42" s="5">
        <f>+CDGR10D!I43</f>
        <v>12</v>
      </c>
      <c r="D42" s="2">
        <f>+CDGR10A!J43*-1</f>
        <v>-11</v>
      </c>
      <c r="E42" s="3">
        <f>+CDGR10A!I43*-1</f>
        <v>-12</v>
      </c>
    </row>
    <row r="43" spans="1:5" ht="12.75" x14ac:dyDescent="0.2">
      <c r="A43" s="47">
        <v>0.28472222222222221</v>
      </c>
      <c r="B43" s="4">
        <f>+CDGR10D!J44</f>
        <v>5</v>
      </c>
      <c r="C43" s="5">
        <f>+CDGR10D!I44</f>
        <v>12</v>
      </c>
      <c r="D43" s="2">
        <f>+CDGR10A!J44*-1</f>
        <v>-5</v>
      </c>
      <c r="E43" s="3">
        <f>+CDGR10A!I44*-1</f>
        <v>-12</v>
      </c>
    </row>
    <row r="44" spans="1:5" ht="12.75" x14ac:dyDescent="0.2">
      <c r="A44" s="47">
        <v>0.29166666666666669</v>
      </c>
      <c r="B44" s="4">
        <f>+CDGR10D!J45</f>
        <v>8</v>
      </c>
      <c r="C44" s="5">
        <f>+CDGR10D!I45</f>
        <v>12</v>
      </c>
      <c r="D44" s="2">
        <f>+CDGR10A!J45*-1</f>
        <v>-12</v>
      </c>
      <c r="E44" s="3">
        <f>+CDGR10A!I45*-1</f>
        <v>-12</v>
      </c>
    </row>
    <row r="45" spans="1:5" ht="12.75" x14ac:dyDescent="0.2">
      <c r="A45" s="47">
        <v>0.2986111111111111</v>
      </c>
      <c r="B45" s="4">
        <f>+CDGR10D!J46</f>
        <v>13</v>
      </c>
      <c r="C45" s="5">
        <f>+CDGR10D!I46</f>
        <v>13</v>
      </c>
      <c r="D45" s="2">
        <f>+CDGR10A!J46*-1</f>
        <v>-12</v>
      </c>
      <c r="E45" s="3">
        <f>+CDGR10A!I46*-1</f>
        <v>-12</v>
      </c>
    </row>
    <row r="46" spans="1:5" ht="12.75" x14ac:dyDescent="0.2">
      <c r="A46" s="47">
        <v>0.30555555555555552</v>
      </c>
      <c r="B46" s="4">
        <f>+CDGR10D!J47</f>
        <v>13</v>
      </c>
      <c r="C46" s="5">
        <f>+CDGR10D!I47</f>
        <v>13</v>
      </c>
      <c r="D46" s="2">
        <f>+CDGR10A!J47*-1</f>
        <v>-11</v>
      </c>
      <c r="E46" s="3">
        <f>+CDGR10A!I47*-1</f>
        <v>-12</v>
      </c>
    </row>
    <row r="47" spans="1:5" ht="12.75" x14ac:dyDescent="0.2">
      <c r="A47" s="47">
        <v>0.3125</v>
      </c>
      <c r="B47" s="4">
        <f>+CDGR10D!J48</f>
        <v>12</v>
      </c>
      <c r="C47" s="5">
        <f>+CDGR10D!I48</f>
        <v>12</v>
      </c>
      <c r="D47" s="2">
        <f>+CDGR10A!J48*-1</f>
        <v>-7</v>
      </c>
      <c r="E47" s="3">
        <f>+CDGR10A!I48*-1</f>
        <v>-11</v>
      </c>
    </row>
    <row r="48" spans="1:5" ht="12.75" x14ac:dyDescent="0.2">
      <c r="A48" s="47">
        <v>0.31944444444444448</v>
      </c>
      <c r="B48" s="4">
        <f>+CDGR10D!J49</f>
        <v>9</v>
      </c>
      <c r="C48" s="5">
        <f>+CDGR10D!I49</f>
        <v>12</v>
      </c>
      <c r="D48" s="2">
        <f>+CDGR10A!J49*-1</f>
        <v>-9</v>
      </c>
      <c r="E48" s="3">
        <f>+CDGR10A!I49*-1</f>
        <v>-11</v>
      </c>
    </row>
    <row r="49" spans="1:5" ht="12.75" x14ac:dyDescent="0.2">
      <c r="A49" s="47">
        <v>0.3263888888888889</v>
      </c>
      <c r="B49" s="4">
        <f>+CDGR10D!J50</f>
        <v>12</v>
      </c>
      <c r="C49" s="5">
        <f>+CDGR10D!I50</f>
        <v>12</v>
      </c>
      <c r="D49" s="2">
        <f>+CDGR10A!J50*-1</f>
        <v>-8</v>
      </c>
      <c r="E49" s="3">
        <f>+CDGR10A!I50*-1</f>
        <v>-11</v>
      </c>
    </row>
    <row r="50" spans="1:5" ht="12.75" x14ac:dyDescent="0.2">
      <c r="A50" s="47">
        <v>0.33333333333333331</v>
      </c>
      <c r="B50" s="4">
        <f>+CDGR10D!J51</f>
        <v>12</v>
      </c>
      <c r="C50" s="5">
        <f>+CDGR10D!I51</f>
        <v>12</v>
      </c>
      <c r="D50" s="2">
        <f>+CDGR10A!J51*-1</f>
        <v>-7</v>
      </c>
      <c r="E50" s="3">
        <f>+CDGR10A!I51*-1</f>
        <v>-11</v>
      </c>
    </row>
    <row r="51" spans="1:5" ht="12.75" x14ac:dyDescent="0.2">
      <c r="A51" s="47">
        <v>0.34027777777777773</v>
      </c>
      <c r="B51" s="4">
        <f>+CDGR10D!J52</f>
        <v>13</v>
      </c>
      <c r="C51" s="5">
        <f>+CDGR10D!I52</f>
        <v>13</v>
      </c>
      <c r="D51" s="2">
        <f>+CDGR10A!J52*-1</f>
        <v>-9</v>
      </c>
      <c r="E51" s="3">
        <f>+CDGR10A!I52*-1</f>
        <v>-11</v>
      </c>
    </row>
    <row r="52" spans="1:5" ht="12.75" x14ac:dyDescent="0.2">
      <c r="A52" s="47">
        <v>0.34722222222222227</v>
      </c>
      <c r="B52" s="4">
        <f>+CDGR10D!J53</f>
        <v>12</v>
      </c>
      <c r="C52" s="5">
        <f>+CDGR10D!I53</f>
        <v>12</v>
      </c>
      <c r="D52" s="2">
        <f>+CDGR10A!J53*-1</f>
        <v>-10</v>
      </c>
      <c r="E52" s="3">
        <f>+CDGR10A!I53*-1</f>
        <v>-12</v>
      </c>
    </row>
    <row r="53" spans="1:5" ht="12.75" x14ac:dyDescent="0.2">
      <c r="A53" s="47">
        <v>0.35416666666666669</v>
      </c>
      <c r="B53" s="4">
        <f>+CDGR10D!J54</f>
        <v>12</v>
      </c>
      <c r="C53" s="5">
        <f>+CDGR10D!I54</f>
        <v>12</v>
      </c>
      <c r="D53" s="2">
        <f>+CDGR10A!J54*-1</f>
        <v>-9</v>
      </c>
      <c r="E53" s="3">
        <f>+CDGR10A!I54*-1</f>
        <v>-12</v>
      </c>
    </row>
    <row r="54" spans="1:5" ht="12.75" x14ac:dyDescent="0.2">
      <c r="A54" s="47">
        <v>0.3611111111111111</v>
      </c>
      <c r="B54" s="4">
        <f>+CDGR10D!J55</f>
        <v>10</v>
      </c>
      <c r="C54" s="5">
        <f>+CDGR10D!I55</f>
        <v>12</v>
      </c>
      <c r="D54" s="2">
        <f>+CDGR10A!J55*-1</f>
        <v>-10</v>
      </c>
      <c r="E54" s="3">
        <f>+CDGR10A!I55*-1</f>
        <v>-11</v>
      </c>
    </row>
    <row r="55" spans="1:5" ht="12.75" x14ac:dyDescent="0.2">
      <c r="A55" s="47">
        <v>0.36805555555555558</v>
      </c>
      <c r="B55" s="4">
        <f>+CDGR10D!J56</f>
        <v>10</v>
      </c>
      <c r="C55" s="5">
        <f>+CDGR10D!I56</f>
        <v>12</v>
      </c>
      <c r="D55" s="2">
        <f>+CDGR10A!J56*-1</f>
        <v>-12</v>
      </c>
      <c r="E55" s="3">
        <f>+CDGR10A!I56*-1</f>
        <v>-12</v>
      </c>
    </row>
    <row r="56" spans="1:5" ht="12.75" x14ac:dyDescent="0.2">
      <c r="A56" s="47">
        <v>0.375</v>
      </c>
      <c r="B56" s="4">
        <f>+CDGR10D!J57</f>
        <v>11</v>
      </c>
      <c r="C56" s="5">
        <f>+CDGR10D!I57</f>
        <v>13</v>
      </c>
      <c r="D56" s="2">
        <f>+CDGR10A!J57*-1</f>
        <v>-11</v>
      </c>
      <c r="E56" s="3">
        <f>+CDGR10A!I57*-1</f>
        <v>-11</v>
      </c>
    </row>
    <row r="57" spans="1:5" ht="12.75" x14ac:dyDescent="0.2">
      <c r="A57" s="47">
        <v>0.38194444444444442</v>
      </c>
      <c r="B57" s="4">
        <f>+CDGR10D!J58</f>
        <v>8</v>
      </c>
      <c r="C57" s="5">
        <f>+CDGR10D!I58</f>
        <v>12</v>
      </c>
      <c r="D57" s="2">
        <f>+CDGR10A!J58*-1</f>
        <v>-12</v>
      </c>
      <c r="E57" s="3">
        <f>+CDGR10A!I58*-1</f>
        <v>-12</v>
      </c>
    </row>
    <row r="58" spans="1:5" ht="12.75" x14ac:dyDescent="0.2">
      <c r="A58" s="47">
        <v>0.3888888888888889</v>
      </c>
      <c r="B58" s="4">
        <f>+CDGR10D!J59</f>
        <v>11</v>
      </c>
      <c r="C58" s="5">
        <f>+CDGR10D!I59</f>
        <v>12</v>
      </c>
      <c r="D58" s="2">
        <f>+CDGR10A!J59*-1</f>
        <v>-12</v>
      </c>
      <c r="E58" s="3">
        <f>+CDGR10A!I59*-1</f>
        <v>-12</v>
      </c>
    </row>
    <row r="59" spans="1:5" ht="12.75" x14ac:dyDescent="0.2">
      <c r="A59" s="47">
        <v>0.39583333333333331</v>
      </c>
      <c r="B59" s="4">
        <f>+CDGR10D!J60</f>
        <v>9</v>
      </c>
      <c r="C59" s="5">
        <f>+CDGR10D!I60</f>
        <v>12</v>
      </c>
      <c r="D59" s="2">
        <f>+CDGR10A!J60*-1</f>
        <v>-12</v>
      </c>
      <c r="E59" s="3">
        <f>+CDGR10A!I60*-1</f>
        <v>-12</v>
      </c>
    </row>
    <row r="60" spans="1:5" ht="12.75" x14ac:dyDescent="0.2">
      <c r="A60" s="47">
        <v>0.40277777777777773</v>
      </c>
      <c r="B60" s="4">
        <f>+CDGR10D!J61</f>
        <v>7</v>
      </c>
      <c r="C60" s="5">
        <f>+CDGR10D!I61</f>
        <v>12</v>
      </c>
      <c r="D60" s="2">
        <f>+CDGR10A!J61*-1</f>
        <v>-11</v>
      </c>
      <c r="E60" s="3">
        <f>+CDGR10A!I61*-1</f>
        <v>-11</v>
      </c>
    </row>
    <row r="61" spans="1:5" ht="12.75" x14ac:dyDescent="0.2">
      <c r="A61" s="47">
        <v>0.40972222222222227</v>
      </c>
      <c r="B61" s="4">
        <f>+CDGR10D!J62</f>
        <v>9</v>
      </c>
      <c r="C61" s="5">
        <f>+CDGR10D!I62</f>
        <v>12</v>
      </c>
      <c r="D61" s="2">
        <f>+CDGR10A!J62*-1</f>
        <v>-11</v>
      </c>
      <c r="E61" s="3">
        <f>+CDGR10A!I62*-1</f>
        <v>-11</v>
      </c>
    </row>
    <row r="62" spans="1:5" ht="12.75" x14ac:dyDescent="0.2">
      <c r="A62" s="47">
        <v>0.41666666666666669</v>
      </c>
      <c r="B62" s="4">
        <f>+CDGR10D!J63</f>
        <v>12</v>
      </c>
      <c r="C62" s="5">
        <f>+CDGR10D!I63</f>
        <v>12</v>
      </c>
      <c r="D62" s="2">
        <f>+CDGR10A!J63*-1</f>
        <v>-12</v>
      </c>
      <c r="E62" s="3">
        <f>+CDGR10A!I63*-1</f>
        <v>-12</v>
      </c>
    </row>
    <row r="63" spans="1:5" ht="12.75" x14ac:dyDescent="0.2">
      <c r="A63" s="48">
        <v>0.4236111111111111</v>
      </c>
      <c r="B63" s="4">
        <f>+CDGR10D!J64</f>
        <v>12</v>
      </c>
      <c r="C63" s="5">
        <f>+CDGR10D!I64</f>
        <v>12</v>
      </c>
      <c r="D63" s="2">
        <f>+CDGR10A!J64*-1</f>
        <v>-9</v>
      </c>
      <c r="E63" s="3">
        <f>+CDGR10A!I64*-1</f>
        <v>-12</v>
      </c>
    </row>
    <row r="64" spans="1:5" ht="12.75" x14ac:dyDescent="0.2">
      <c r="A64" s="48">
        <v>0.43055555555555558</v>
      </c>
      <c r="B64" s="4">
        <f>+CDGR10D!J65</f>
        <v>9</v>
      </c>
      <c r="C64" s="5">
        <f>+CDGR10D!I65</f>
        <v>12</v>
      </c>
      <c r="D64" s="2">
        <f>+CDGR10A!J65*-1</f>
        <v>-4</v>
      </c>
      <c r="E64" s="3">
        <f>+CDGR10A!I65*-1</f>
        <v>-12</v>
      </c>
    </row>
    <row r="65" spans="1:5" ht="12.75" x14ac:dyDescent="0.2">
      <c r="A65" s="48">
        <v>0.4375</v>
      </c>
      <c r="B65" s="4">
        <f>+CDGR10D!J66</f>
        <v>13</v>
      </c>
      <c r="C65" s="5">
        <f>+CDGR10D!I66</f>
        <v>13</v>
      </c>
      <c r="D65" s="2">
        <f>+CDGR10A!J66*-1</f>
        <v>-6</v>
      </c>
      <c r="E65" s="3">
        <f>+CDGR10A!I66*-1</f>
        <v>-11</v>
      </c>
    </row>
    <row r="66" spans="1:5" ht="12.75" x14ac:dyDescent="0.2">
      <c r="A66" s="48">
        <v>0.44444444444444442</v>
      </c>
      <c r="B66" s="4">
        <f>+CDGR10D!J67</f>
        <v>13</v>
      </c>
      <c r="C66" s="5">
        <f>+CDGR10D!I67</f>
        <v>13</v>
      </c>
      <c r="D66" s="2">
        <f>+CDGR10A!J67*-1</f>
        <v>-8</v>
      </c>
      <c r="E66" s="3">
        <f>+CDGR10A!I67*-1</f>
        <v>-11</v>
      </c>
    </row>
    <row r="67" spans="1:5" ht="12.75" x14ac:dyDescent="0.2">
      <c r="A67" s="48">
        <v>0.4513888888888889</v>
      </c>
      <c r="B67" s="4">
        <f>+CDGR10D!J68</f>
        <v>12</v>
      </c>
      <c r="C67" s="5">
        <f>+CDGR10D!I68</f>
        <v>12</v>
      </c>
      <c r="D67" s="2">
        <f>+CDGR10A!J68*-1</f>
        <v>-7</v>
      </c>
      <c r="E67" s="3">
        <f>+CDGR10A!I68*-1</f>
        <v>-11</v>
      </c>
    </row>
    <row r="68" spans="1:5" ht="12.75" x14ac:dyDescent="0.2">
      <c r="A68" s="47">
        <v>0.45833333333333331</v>
      </c>
      <c r="B68" s="4">
        <f>+CDGR10D!J69</f>
        <v>13</v>
      </c>
      <c r="C68" s="5">
        <f>+CDGR10D!I69</f>
        <v>13</v>
      </c>
      <c r="D68" s="2">
        <f>+CDGR10A!J69*-1</f>
        <v>-9</v>
      </c>
      <c r="E68" s="3">
        <f>+CDGR10A!I69*-1</f>
        <v>-11</v>
      </c>
    </row>
    <row r="69" spans="1:5" ht="12.75" x14ac:dyDescent="0.2">
      <c r="A69" s="48">
        <v>0.46527777777777773</v>
      </c>
      <c r="B69" s="4">
        <f>+CDGR10D!J70</f>
        <v>13</v>
      </c>
      <c r="C69" s="5">
        <f>+CDGR10D!I70</f>
        <v>13</v>
      </c>
      <c r="D69" s="2">
        <f>+CDGR10A!J70*-1</f>
        <v>-12</v>
      </c>
      <c r="E69" s="3">
        <f>+CDGR10A!I70*-1</f>
        <v>-12</v>
      </c>
    </row>
    <row r="70" spans="1:5" ht="12.75" x14ac:dyDescent="0.2">
      <c r="A70" s="48">
        <v>0.47222222222222227</v>
      </c>
      <c r="B70" s="4">
        <f>+CDGR10D!J71</f>
        <v>13</v>
      </c>
      <c r="C70" s="5">
        <f>+CDGR10D!I71</f>
        <v>13</v>
      </c>
      <c r="D70" s="2">
        <f>+CDGR10A!J71*-1</f>
        <v>-7</v>
      </c>
      <c r="E70" s="3">
        <f>+CDGR10A!I71*-1</f>
        <v>-11</v>
      </c>
    </row>
    <row r="71" spans="1:5" ht="12.75" x14ac:dyDescent="0.2">
      <c r="A71" s="48">
        <v>0.47916666666666669</v>
      </c>
      <c r="B71" s="4">
        <f>+CDGR10D!J72</f>
        <v>12</v>
      </c>
      <c r="C71" s="5">
        <f>+CDGR10D!I72</f>
        <v>12</v>
      </c>
      <c r="D71" s="2">
        <f>+CDGR10A!J72*-1</f>
        <v>-9</v>
      </c>
      <c r="E71" s="3">
        <f>+CDGR10A!I72*-1</f>
        <v>-11</v>
      </c>
    </row>
    <row r="72" spans="1:5" ht="12.75" x14ac:dyDescent="0.2">
      <c r="A72" s="48">
        <v>0.4861111111111111</v>
      </c>
      <c r="B72" s="4">
        <f>+CDGR10D!J73</f>
        <v>12</v>
      </c>
      <c r="C72" s="5">
        <f>+CDGR10D!I73</f>
        <v>12</v>
      </c>
      <c r="D72" s="2">
        <f>+CDGR10A!J73*-1</f>
        <v>-7</v>
      </c>
      <c r="E72" s="3">
        <f>+CDGR10A!I73*-1</f>
        <v>-12</v>
      </c>
    </row>
    <row r="73" spans="1:5" ht="12.75" x14ac:dyDescent="0.2">
      <c r="A73" s="48">
        <v>0.49305555555555558</v>
      </c>
      <c r="B73" s="4">
        <f>+CDGR10D!J74</f>
        <v>5</v>
      </c>
      <c r="C73" s="5">
        <f>+CDGR10D!I74</f>
        <v>12</v>
      </c>
      <c r="D73" s="2">
        <f>+CDGR10A!J74*-1</f>
        <v>-7</v>
      </c>
      <c r="E73" s="3">
        <f>+CDGR10A!I74*-1</f>
        <v>-12</v>
      </c>
    </row>
    <row r="74" spans="1:5" ht="12.75" x14ac:dyDescent="0.2">
      <c r="A74" s="47">
        <v>0.5</v>
      </c>
      <c r="B74" s="4">
        <f>+CDGR10D!J75</f>
        <v>13</v>
      </c>
      <c r="C74" s="5">
        <f>+CDGR10D!I75</f>
        <v>13</v>
      </c>
      <c r="D74" s="2">
        <f>+CDGR10A!J75*-1</f>
        <v>-11</v>
      </c>
      <c r="E74" s="3">
        <f>+CDGR10A!I75*-1</f>
        <v>-12</v>
      </c>
    </row>
    <row r="75" spans="1:5" ht="12.75" x14ac:dyDescent="0.2">
      <c r="A75" s="47">
        <v>0.50694444444444442</v>
      </c>
      <c r="B75" s="4">
        <f>+CDGR10D!J76</f>
        <v>11</v>
      </c>
      <c r="C75" s="5">
        <f>+CDGR10D!I76</f>
        <v>12</v>
      </c>
      <c r="D75" s="2">
        <f>+CDGR10A!J76*-1</f>
        <v>-11</v>
      </c>
      <c r="E75" s="3">
        <f>+CDGR10A!I76*-1</f>
        <v>-12</v>
      </c>
    </row>
    <row r="76" spans="1:5" ht="12.75" x14ac:dyDescent="0.2">
      <c r="A76" s="47">
        <v>0.51388888888888895</v>
      </c>
      <c r="B76" s="4">
        <f>+CDGR10D!J77</f>
        <v>9</v>
      </c>
      <c r="C76" s="5">
        <f>+CDGR10D!I77</f>
        <v>12</v>
      </c>
      <c r="D76" s="2">
        <f>+CDGR10A!J77*-1</f>
        <v>-12</v>
      </c>
      <c r="E76" s="3">
        <f>+CDGR10A!I77*-1</f>
        <v>-13</v>
      </c>
    </row>
    <row r="77" spans="1:5" ht="12.75" x14ac:dyDescent="0.2">
      <c r="A77" s="47">
        <v>0.52083333333333337</v>
      </c>
      <c r="B77" s="4">
        <f>+CDGR10D!J78</f>
        <v>7</v>
      </c>
      <c r="C77" s="5">
        <f>+CDGR10D!I78</f>
        <v>12</v>
      </c>
      <c r="D77" s="2">
        <f>+CDGR10A!J78*-1</f>
        <v>-5</v>
      </c>
      <c r="E77" s="3">
        <f>+CDGR10A!I78*-1</f>
        <v>-13</v>
      </c>
    </row>
    <row r="78" spans="1:5" ht="12.75" x14ac:dyDescent="0.2">
      <c r="A78" s="47">
        <v>0.52777777777777779</v>
      </c>
      <c r="B78" s="4">
        <f>+CDGR10D!J79</f>
        <v>8</v>
      </c>
      <c r="C78" s="5">
        <f>+CDGR10D!I79</f>
        <v>12</v>
      </c>
      <c r="D78" s="2">
        <f>+CDGR10A!J79*-1</f>
        <v>-10</v>
      </c>
      <c r="E78" s="3">
        <f>+CDGR10A!I79*-1</f>
        <v>-13</v>
      </c>
    </row>
    <row r="79" spans="1:5" ht="12.75" x14ac:dyDescent="0.2">
      <c r="A79" s="47">
        <v>0.53472222222222221</v>
      </c>
      <c r="B79" s="4">
        <f>+CDGR10D!J80</f>
        <v>6</v>
      </c>
      <c r="C79" s="5">
        <f>+CDGR10D!I80</f>
        <v>12</v>
      </c>
      <c r="D79" s="2">
        <f>+CDGR10A!J80*-1</f>
        <v>-7</v>
      </c>
      <c r="E79" s="3">
        <f>+CDGR10A!I80*-1</f>
        <v>-12</v>
      </c>
    </row>
    <row r="80" spans="1:5" ht="12.75" x14ac:dyDescent="0.2">
      <c r="A80" s="47">
        <v>0.54166666666666663</v>
      </c>
      <c r="B80" s="4">
        <f>+CDGR10D!J81</f>
        <v>13</v>
      </c>
      <c r="C80" s="5">
        <f>+CDGR10D!I81</f>
        <v>13</v>
      </c>
      <c r="D80" s="2">
        <f>+CDGR10A!J81*-1</f>
        <v>-7</v>
      </c>
      <c r="E80" s="3">
        <f>+CDGR10A!I81*-1</f>
        <v>-12</v>
      </c>
    </row>
    <row r="81" spans="1:5" ht="12.75" x14ac:dyDescent="0.2">
      <c r="A81" s="47">
        <v>0.54861111111111105</v>
      </c>
      <c r="B81" s="4">
        <f>+CDGR10D!J82</f>
        <v>13</v>
      </c>
      <c r="C81" s="5">
        <f>+CDGR10D!I82</f>
        <v>13</v>
      </c>
      <c r="D81" s="2">
        <f>+CDGR10A!J82*-1</f>
        <v>-8</v>
      </c>
      <c r="E81" s="3">
        <f>+CDGR10A!I82*-1</f>
        <v>-13</v>
      </c>
    </row>
    <row r="82" spans="1:5" ht="12.75" x14ac:dyDescent="0.2">
      <c r="A82" s="47">
        <v>0.55555555555555558</v>
      </c>
      <c r="B82" s="4">
        <f>+CDGR10D!J83</f>
        <v>10</v>
      </c>
      <c r="C82" s="5">
        <f>+CDGR10D!I83</f>
        <v>12</v>
      </c>
      <c r="D82" s="2">
        <f>+CDGR10A!J83*-1</f>
        <v>-7</v>
      </c>
      <c r="E82" s="3">
        <f>+CDGR10A!I83*-1</f>
        <v>-12</v>
      </c>
    </row>
    <row r="83" spans="1:5" ht="12.75" x14ac:dyDescent="0.2">
      <c r="A83" s="47">
        <v>0.5625</v>
      </c>
      <c r="B83" s="4">
        <f>+CDGR10D!J84</f>
        <v>12</v>
      </c>
      <c r="C83" s="5">
        <f>+CDGR10D!I84</f>
        <v>12</v>
      </c>
      <c r="D83" s="2">
        <f>+CDGR10A!J84*-1</f>
        <v>-6</v>
      </c>
      <c r="E83" s="3">
        <f>+CDGR10A!I84*-1</f>
        <v>-12</v>
      </c>
    </row>
    <row r="84" spans="1:5" ht="12.75" x14ac:dyDescent="0.2">
      <c r="A84" s="47">
        <v>0.56944444444444442</v>
      </c>
      <c r="B84" s="4">
        <f>+CDGR10D!J85</f>
        <v>11</v>
      </c>
      <c r="C84" s="5">
        <f>+CDGR10D!I85</f>
        <v>13</v>
      </c>
      <c r="D84" s="2">
        <f>+CDGR10A!J85*-1</f>
        <v>-12</v>
      </c>
      <c r="E84" s="3">
        <f>+CDGR10A!I85*-1</f>
        <v>-12</v>
      </c>
    </row>
    <row r="85" spans="1:5" ht="12.75" x14ac:dyDescent="0.2">
      <c r="A85" s="47">
        <v>0.57638888888888895</v>
      </c>
      <c r="B85" s="4">
        <f>+CDGR10D!J86</f>
        <v>6</v>
      </c>
      <c r="C85" s="5">
        <f>+CDGR10D!I86</f>
        <v>12</v>
      </c>
      <c r="D85" s="2">
        <f>+CDGR10A!J86*-1</f>
        <v>-6</v>
      </c>
      <c r="E85" s="3">
        <f>+CDGR10A!I86*-1</f>
        <v>-12</v>
      </c>
    </row>
    <row r="86" spans="1:5" ht="12.75" x14ac:dyDescent="0.2">
      <c r="A86" s="47">
        <v>0.58333333333333337</v>
      </c>
      <c r="B86" s="4">
        <f>+CDGR10D!J87</f>
        <v>12</v>
      </c>
      <c r="C86" s="5">
        <f>+CDGR10D!I87</f>
        <v>12</v>
      </c>
      <c r="D86" s="2">
        <f>+CDGR10A!J87*-1</f>
        <v>-8</v>
      </c>
      <c r="E86" s="3">
        <f>+CDGR10A!I87*-1</f>
        <v>-11</v>
      </c>
    </row>
    <row r="87" spans="1:5" ht="12.75" x14ac:dyDescent="0.2">
      <c r="A87" s="47">
        <v>0.59027777777777779</v>
      </c>
      <c r="B87" s="4">
        <f>+CDGR10D!J88</f>
        <v>7</v>
      </c>
      <c r="C87" s="5">
        <f>+CDGR10D!I88</f>
        <v>12</v>
      </c>
      <c r="D87" s="2">
        <f>+CDGR10A!J88*-1</f>
        <v>-11</v>
      </c>
      <c r="E87" s="3">
        <f>+CDGR10A!I88*-1</f>
        <v>-11</v>
      </c>
    </row>
    <row r="88" spans="1:5" ht="12.75" x14ac:dyDescent="0.2">
      <c r="A88" s="47">
        <v>0.59722222222222221</v>
      </c>
      <c r="B88" s="4">
        <f>+CDGR10D!J89</f>
        <v>12</v>
      </c>
      <c r="C88" s="5">
        <f>+CDGR10D!I89</f>
        <v>12</v>
      </c>
      <c r="D88" s="2">
        <f>+CDGR10A!J89*-1</f>
        <v>-3</v>
      </c>
      <c r="E88" s="3">
        <f>+CDGR10A!I89*-1</f>
        <v>-11</v>
      </c>
    </row>
    <row r="89" spans="1:5" ht="12.75" x14ac:dyDescent="0.2">
      <c r="A89" s="47">
        <v>0.60416666666666663</v>
      </c>
      <c r="B89" s="4">
        <f>+CDGR10D!J90</f>
        <v>9</v>
      </c>
      <c r="C89" s="5">
        <f>+CDGR10D!I90</f>
        <v>12</v>
      </c>
      <c r="D89" s="2">
        <f>+CDGR10A!J90*-1</f>
        <v>-3</v>
      </c>
      <c r="E89" s="3">
        <f>+CDGR10A!I90*-1</f>
        <v>-11</v>
      </c>
    </row>
    <row r="90" spans="1:5" ht="12.75" x14ac:dyDescent="0.2">
      <c r="A90" s="47">
        <v>0.61111111111111105</v>
      </c>
      <c r="B90" s="4">
        <f>+CDGR10D!J91</f>
        <v>9</v>
      </c>
      <c r="C90" s="5">
        <f>+CDGR10D!I91</f>
        <v>13</v>
      </c>
      <c r="D90" s="2">
        <f>+CDGR10A!J91*-1</f>
        <v>-10</v>
      </c>
      <c r="E90" s="3">
        <f>+CDGR10A!I91*-1</f>
        <v>-11</v>
      </c>
    </row>
    <row r="91" spans="1:5" ht="12.75" x14ac:dyDescent="0.2">
      <c r="A91" s="47">
        <v>0.61805555555555558</v>
      </c>
      <c r="B91" s="4">
        <f>+CDGR10D!J92</f>
        <v>5</v>
      </c>
      <c r="C91" s="5">
        <f>+CDGR10D!I92</f>
        <v>12</v>
      </c>
      <c r="D91" s="2">
        <f>+CDGR10A!J92*-1</f>
        <v>-12</v>
      </c>
      <c r="E91" s="3">
        <f>+CDGR10A!I92*-1</f>
        <v>-12</v>
      </c>
    </row>
    <row r="92" spans="1:5" ht="12.75" x14ac:dyDescent="0.2">
      <c r="A92" s="47">
        <v>0.625</v>
      </c>
      <c r="B92" s="4">
        <f>+CDGR10D!J93</f>
        <v>11</v>
      </c>
      <c r="C92" s="5">
        <f>+CDGR10D!I93</f>
        <v>11</v>
      </c>
      <c r="D92" s="2">
        <f>+CDGR10A!J93*-1</f>
        <v>-13</v>
      </c>
      <c r="E92" s="3">
        <f>+CDGR10A!I93*-1</f>
        <v>-13</v>
      </c>
    </row>
    <row r="93" spans="1:5" ht="12.75" x14ac:dyDescent="0.2">
      <c r="A93" s="47">
        <v>0.63194444444444442</v>
      </c>
      <c r="B93" s="4">
        <f>+CDGR10D!J94</f>
        <v>11</v>
      </c>
      <c r="C93" s="5">
        <f>+CDGR10D!I94</f>
        <v>12</v>
      </c>
      <c r="D93" s="2">
        <f>+CDGR10A!J94*-1</f>
        <v>-13</v>
      </c>
      <c r="E93" s="3">
        <f>+CDGR10A!I94*-1</f>
        <v>-13</v>
      </c>
    </row>
    <row r="94" spans="1:5" ht="12.75" x14ac:dyDescent="0.2">
      <c r="A94" s="47">
        <v>0.63888888888888895</v>
      </c>
      <c r="B94" s="4">
        <f>+CDGR10D!J95</f>
        <v>3</v>
      </c>
      <c r="C94" s="5">
        <f>+CDGR10D!I95</f>
        <v>11</v>
      </c>
      <c r="D94" s="2">
        <f>+CDGR10A!J95*-1</f>
        <v>-12</v>
      </c>
      <c r="E94" s="3">
        <f>+CDGR10A!I95*-1</f>
        <v>-12</v>
      </c>
    </row>
    <row r="95" spans="1:5" ht="12.75" x14ac:dyDescent="0.2">
      <c r="A95" s="47">
        <v>0.64583333333333337</v>
      </c>
      <c r="B95" s="4">
        <f>+CDGR10D!J96</f>
        <v>4</v>
      </c>
      <c r="C95" s="5">
        <f>+CDGR10D!I96</f>
        <v>11</v>
      </c>
      <c r="D95" s="2">
        <f>+CDGR10A!J96*-1</f>
        <v>-7</v>
      </c>
      <c r="E95" s="3">
        <f>+CDGR10A!I96*-1</f>
        <v>-12</v>
      </c>
    </row>
    <row r="96" spans="1:5" ht="12.75" x14ac:dyDescent="0.2">
      <c r="A96" s="47">
        <v>0.65277777777777779</v>
      </c>
      <c r="B96" s="4">
        <f>+CDGR10D!J97</f>
        <v>8</v>
      </c>
      <c r="C96" s="5">
        <f>+CDGR10D!I97</f>
        <v>12</v>
      </c>
      <c r="D96" s="2">
        <f>+CDGR10A!J97*-1</f>
        <v>-8</v>
      </c>
      <c r="E96" s="3">
        <f>+CDGR10A!I97*-1</f>
        <v>-13</v>
      </c>
    </row>
    <row r="97" spans="1:5" ht="12.75" x14ac:dyDescent="0.2">
      <c r="A97" s="47">
        <v>0.65972222222222221</v>
      </c>
      <c r="B97" s="4">
        <f>+CDGR10D!J98</f>
        <v>12</v>
      </c>
      <c r="C97" s="5">
        <f>+CDGR10D!I98</f>
        <v>12</v>
      </c>
      <c r="D97" s="2">
        <f>+CDGR10A!J98*-1</f>
        <v>-9</v>
      </c>
      <c r="E97" s="3">
        <f>+CDGR10A!I98*-1</f>
        <v>-12</v>
      </c>
    </row>
    <row r="98" spans="1:5" ht="12.75" x14ac:dyDescent="0.2">
      <c r="A98" s="47">
        <v>0.66666666666666663</v>
      </c>
      <c r="B98" s="4">
        <f>+CDGR10D!J99</f>
        <v>10</v>
      </c>
      <c r="C98" s="5">
        <f>+CDGR10D!I99</f>
        <v>13</v>
      </c>
      <c r="D98" s="2">
        <f>+CDGR10A!J99*-1</f>
        <v>-7</v>
      </c>
      <c r="E98" s="3">
        <f>+CDGR10A!I99*-1</f>
        <v>-12</v>
      </c>
    </row>
    <row r="99" spans="1:5" ht="12.75" x14ac:dyDescent="0.2">
      <c r="A99" s="47">
        <v>0.67361111111111116</v>
      </c>
      <c r="B99" s="4">
        <f>+CDGR10D!J100</f>
        <v>10</v>
      </c>
      <c r="C99" s="5">
        <f>+CDGR10D!I100</f>
        <v>13</v>
      </c>
      <c r="D99" s="2">
        <f>+CDGR10A!J100*-1</f>
        <v>-8</v>
      </c>
      <c r="E99" s="3">
        <f>+CDGR10A!I100*-1</f>
        <v>-13</v>
      </c>
    </row>
    <row r="100" spans="1:5" ht="12.75" x14ac:dyDescent="0.2">
      <c r="A100" s="47">
        <v>0.68055555555555547</v>
      </c>
      <c r="B100" s="4">
        <f>+CDGR10D!J101</f>
        <v>11</v>
      </c>
      <c r="C100" s="5">
        <f>+CDGR10D!I101</f>
        <v>12</v>
      </c>
      <c r="D100" s="2">
        <f>+CDGR10A!J101*-1</f>
        <v>-6</v>
      </c>
      <c r="E100" s="3">
        <f>+CDGR10A!I101*-1</f>
        <v>-12</v>
      </c>
    </row>
    <row r="101" spans="1:5" ht="12.75" x14ac:dyDescent="0.2">
      <c r="A101" s="47">
        <v>0.6875</v>
      </c>
      <c r="B101" s="4">
        <f>+CDGR10D!J102</f>
        <v>11</v>
      </c>
      <c r="C101" s="5">
        <f>+CDGR10D!I102</f>
        <v>12</v>
      </c>
      <c r="D101" s="2">
        <f>+CDGR10A!J102*-1</f>
        <v>-9</v>
      </c>
      <c r="E101" s="3">
        <f>+CDGR10A!I102*-1</f>
        <v>-12</v>
      </c>
    </row>
    <row r="102" spans="1:5" ht="12.75" x14ac:dyDescent="0.2">
      <c r="A102" s="47">
        <v>0.69444444444444453</v>
      </c>
      <c r="B102" s="4">
        <f>+CDGR10D!J103</f>
        <v>8</v>
      </c>
      <c r="C102" s="5">
        <f>+CDGR10D!I103</f>
        <v>12</v>
      </c>
      <c r="D102" s="2">
        <f>+CDGR10A!J103*-1</f>
        <v>-9</v>
      </c>
      <c r="E102" s="3">
        <f>+CDGR10A!I103*-1</f>
        <v>-12</v>
      </c>
    </row>
    <row r="103" spans="1:5" ht="12.75" x14ac:dyDescent="0.2">
      <c r="A103" s="47">
        <v>0.70138888888888884</v>
      </c>
      <c r="B103" s="4">
        <f>+CDGR10D!J104</f>
        <v>6</v>
      </c>
      <c r="C103" s="5">
        <f>+CDGR10D!I104</f>
        <v>12</v>
      </c>
      <c r="D103" s="2">
        <f>+CDGR10A!J104*-1</f>
        <v>-8</v>
      </c>
      <c r="E103" s="3">
        <f>+CDGR10A!I104*-1</f>
        <v>-12</v>
      </c>
    </row>
    <row r="104" spans="1:5" ht="12.75" x14ac:dyDescent="0.2">
      <c r="A104" s="47">
        <v>0.70833333333333337</v>
      </c>
      <c r="B104" s="4">
        <f>+CDGR10D!J105</f>
        <v>6</v>
      </c>
      <c r="C104" s="5">
        <f>+CDGR10D!I105</f>
        <v>12</v>
      </c>
      <c r="D104" s="2">
        <f>+CDGR10A!J105*-1</f>
        <v>-8</v>
      </c>
      <c r="E104" s="3">
        <f>+CDGR10A!I105*-1</f>
        <v>-12</v>
      </c>
    </row>
    <row r="105" spans="1:5" ht="12.75" x14ac:dyDescent="0.2">
      <c r="A105" s="47">
        <v>0.71527777777777779</v>
      </c>
      <c r="B105" s="4">
        <f>+CDGR10D!J106</f>
        <v>4</v>
      </c>
      <c r="C105" s="5">
        <f>+CDGR10D!I106</f>
        <v>11</v>
      </c>
      <c r="D105" s="2">
        <f>+CDGR10A!J106*-1</f>
        <v>-8</v>
      </c>
      <c r="E105" s="3">
        <f>+CDGR10A!I106*-1</f>
        <v>-12</v>
      </c>
    </row>
    <row r="106" spans="1:5" ht="12.75" x14ac:dyDescent="0.2">
      <c r="A106" s="47">
        <v>0.72222222222222221</v>
      </c>
      <c r="B106" s="4">
        <f>+CDGR10D!J107</f>
        <v>5</v>
      </c>
      <c r="C106" s="5">
        <f>+CDGR10D!I107</f>
        <v>11</v>
      </c>
      <c r="D106" s="2">
        <f>+CDGR10A!J107*-1</f>
        <v>-10</v>
      </c>
      <c r="E106" s="3">
        <f>+CDGR10A!I107*-1</f>
        <v>-12</v>
      </c>
    </row>
    <row r="107" spans="1:5" ht="12.75" x14ac:dyDescent="0.2">
      <c r="A107" s="47">
        <v>0.72916666666666663</v>
      </c>
      <c r="B107" s="4">
        <f>+CDGR10D!J108</f>
        <v>7</v>
      </c>
      <c r="C107" s="5">
        <f>+CDGR10D!I108</f>
        <v>12</v>
      </c>
      <c r="D107" s="2">
        <f>+CDGR10A!J108*-1</f>
        <v>-13</v>
      </c>
      <c r="E107" s="3">
        <f>+CDGR10A!I108*-1</f>
        <v>-13</v>
      </c>
    </row>
    <row r="108" spans="1:5" ht="12.75" x14ac:dyDescent="0.2">
      <c r="A108" s="47">
        <v>0.73611111111111116</v>
      </c>
      <c r="B108" s="4">
        <f>+CDGR10D!J109</f>
        <v>4</v>
      </c>
      <c r="C108" s="5">
        <f>+CDGR10D!I109</f>
        <v>12</v>
      </c>
      <c r="D108" s="2">
        <f>+CDGR10A!J109*-1</f>
        <v>-13</v>
      </c>
      <c r="E108" s="3">
        <f>+CDGR10A!I109*-1</f>
        <v>-13</v>
      </c>
    </row>
    <row r="109" spans="1:5" ht="12.75" x14ac:dyDescent="0.2">
      <c r="A109" s="47">
        <v>0.74305555555555547</v>
      </c>
      <c r="B109" s="4">
        <f>+CDGR10D!J110</f>
        <v>7</v>
      </c>
      <c r="C109" s="5">
        <f>+CDGR10D!I110</f>
        <v>11</v>
      </c>
      <c r="D109" s="2">
        <f>+CDGR10A!J110*-1</f>
        <v>-13</v>
      </c>
      <c r="E109" s="3">
        <f>+CDGR10A!I110*-1</f>
        <v>-13</v>
      </c>
    </row>
    <row r="110" spans="1:5" ht="12.75" x14ac:dyDescent="0.2">
      <c r="A110" s="47">
        <v>0.75</v>
      </c>
      <c r="B110" s="4">
        <f>+CDGR10D!J111</f>
        <v>6</v>
      </c>
      <c r="C110" s="5">
        <f>+CDGR10D!I111</f>
        <v>13</v>
      </c>
      <c r="D110" s="2">
        <f>+CDGR10A!J111*-1</f>
        <v>-13</v>
      </c>
      <c r="E110" s="3">
        <f>+CDGR10A!I111*-1</f>
        <v>-13</v>
      </c>
    </row>
    <row r="111" spans="1:5" ht="12.75" x14ac:dyDescent="0.2">
      <c r="A111" s="47">
        <v>0.75694444444444453</v>
      </c>
      <c r="B111" s="4">
        <f>+CDGR10D!J112</f>
        <v>7</v>
      </c>
      <c r="C111" s="5">
        <f>+CDGR10D!I112</f>
        <v>13</v>
      </c>
      <c r="D111" s="2">
        <f>+CDGR10A!J112*-1</f>
        <v>-12</v>
      </c>
      <c r="E111" s="3">
        <f>+CDGR10A!I112*-1</f>
        <v>-12</v>
      </c>
    </row>
    <row r="112" spans="1:5" ht="12.75" x14ac:dyDescent="0.2">
      <c r="A112" s="47">
        <v>0.76388888888888884</v>
      </c>
      <c r="B112" s="4">
        <f>+CDGR10D!J113</f>
        <v>12</v>
      </c>
      <c r="C112" s="5">
        <f>+CDGR10D!I113</f>
        <v>13</v>
      </c>
      <c r="D112" s="2">
        <f>+CDGR10A!J113*-1</f>
        <v>-9</v>
      </c>
      <c r="E112" s="3">
        <f>+CDGR10A!I113*-1</f>
        <v>-12</v>
      </c>
    </row>
    <row r="113" spans="1:5" ht="12.75" x14ac:dyDescent="0.2">
      <c r="A113" s="47">
        <v>0.77083333333333337</v>
      </c>
      <c r="B113" s="4">
        <f>+CDGR10D!J114</f>
        <v>13</v>
      </c>
      <c r="C113" s="5">
        <f>+CDGR10D!I114</f>
        <v>13</v>
      </c>
      <c r="D113" s="2">
        <f>+CDGR10A!J114*-1</f>
        <v>-7</v>
      </c>
      <c r="E113" s="3">
        <f>+CDGR10A!I114*-1</f>
        <v>-12</v>
      </c>
    </row>
    <row r="114" spans="1:5" ht="12.75" x14ac:dyDescent="0.2">
      <c r="A114" s="47">
        <v>0.77777777777777779</v>
      </c>
      <c r="B114" s="4">
        <f>+CDGR10D!J115</f>
        <v>14</v>
      </c>
      <c r="C114" s="5">
        <f>+CDGR10D!I115</f>
        <v>14</v>
      </c>
      <c r="D114" s="2">
        <f>+CDGR10A!J115*-1</f>
        <v>-6</v>
      </c>
      <c r="E114" s="3">
        <f>+CDGR10A!I115*-1</f>
        <v>-12</v>
      </c>
    </row>
    <row r="115" spans="1:5" ht="12.75" x14ac:dyDescent="0.2">
      <c r="A115" s="47">
        <v>0.78472222222222221</v>
      </c>
      <c r="B115" s="4">
        <f>+CDGR10D!J116</f>
        <v>14</v>
      </c>
      <c r="C115" s="5">
        <f>+CDGR10D!I116</f>
        <v>14</v>
      </c>
      <c r="D115" s="2">
        <f>+CDGR10A!J116*-1</f>
        <v>-5</v>
      </c>
      <c r="E115" s="3">
        <f>+CDGR10A!I116*-1</f>
        <v>-12</v>
      </c>
    </row>
    <row r="116" spans="1:5" ht="12.75" x14ac:dyDescent="0.2">
      <c r="A116" s="47">
        <v>0.79166666666666663</v>
      </c>
      <c r="B116" s="4">
        <f>+CDGR10D!J117</f>
        <v>13</v>
      </c>
      <c r="C116" s="5">
        <f>+CDGR10D!I117</f>
        <v>13</v>
      </c>
      <c r="D116" s="2">
        <f>+CDGR10A!J117*-1</f>
        <v>-6</v>
      </c>
      <c r="E116" s="3">
        <f>+CDGR10A!I117*-1</f>
        <v>-11</v>
      </c>
    </row>
    <row r="117" spans="1:5" ht="12.75" x14ac:dyDescent="0.2">
      <c r="A117" s="47">
        <v>0.79861111111111116</v>
      </c>
      <c r="B117" s="4">
        <f>+CDGR10D!J118</f>
        <v>11</v>
      </c>
      <c r="C117" s="5">
        <f>+CDGR10D!I118</f>
        <v>12</v>
      </c>
      <c r="D117" s="2">
        <f>+CDGR10A!J118*-1</f>
        <v>-9</v>
      </c>
      <c r="E117" s="3">
        <f>+CDGR10A!I118*-1</f>
        <v>-11</v>
      </c>
    </row>
    <row r="118" spans="1:5" ht="12.75" x14ac:dyDescent="0.2">
      <c r="A118" s="47">
        <v>0.80555555555555547</v>
      </c>
      <c r="B118" s="4">
        <f>+CDGR10D!J119</f>
        <v>7</v>
      </c>
      <c r="C118" s="5">
        <f>+CDGR10D!I119</f>
        <v>12</v>
      </c>
      <c r="D118" s="2">
        <f>+CDGR10A!J119*-1</f>
        <v>-8</v>
      </c>
      <c r="E118" s="3">
        <f>+CDGR10A!I119*-1</f>
        <v>-11</v>
      </c>
    </row>
    <row r="119" spans="1:5" ht="12.75" x14ac:dyDescent="0.2">
      <c r="A119" s="47">
        <v>0.8125</v>
      </c>
      <c r="B119" s="4">
        <f>+CDGR10D!J120</f>
        <v>12</v>
      </c>
      <c r="C119" s="5">
        <f>+CDGR10D!I120</f>
        <v>12</v>
      </c>
      <c r="D119" s="2">
        <f>+CDGR10A!J120*-1</f>
        <v>-5</v>
      </c>
      <c r="E119" s="3">
        <f>+CDGR10A!I120*-1</f>
        <v>-12</v>
      </c>
    </row>
    <row r="120" spans="1:5" ht="12.75" x14ac:dyDescent="0.2">
      <c r="A120" s="47">
        <v>0.81944444444444453</v>
      </c>
      <c r="B120" s="4">
        <f>+CDGR10D!J121</f>
        <v>10</v>
      </c>
      <c r="C120" s="5">
        <f>+CDGR10D!I121</f>
        <v>12</v>
      </c>
      <c r="D120" s="2">
        <f>+CDGR10A!J121*-1</f>
        <v>-5</v>
      </c>
      <c r="E120" s="3">
        <f>+CDGR10A!I121*-1</f>
        <v>-12</v>
      </c>
    </row>
    <row r="121" spans="1:5" ht="12.75" x14ac:dyDescent="0.2">
      <c r="A121" s="47">
        <v>0.82638888888888884</v>
      </c>
      <c r="B121" s="4">
        <f>+CDGR10D!J122</f>
        <v>10</v>
      </c>
      <c r="C121" s="5">
        <f>+CDGR10D!I122</f>
        <v>13</v>
      </c>
      <c r="D121" s="2">
        <f>+CDGR10A!J122*-1</f>
        <v>-6</v>
      </c>
      <c r="E121" s="3">
        <f>+CDGR10A!I122*-1</f>
        <v>-12</v>
      </c>
    </row>
    <row r="122" spans="1:5" ht="12.75" x14ac:dyDescent="0.2">
      <c r="A122" s="47">
        <v>0.83333333333333337</v>
      </c>
      <c r="B122" s="4">
        <f>+CDGR10D!J123</f>
        <v>11</v>
      </c>
      <c r="C122" s="5">
        <f>+CDGR10D!I123</f>
        <v>11</v>
      </c>
      <c r="D122" s="2">
        <f>+CDGR10A!J123*-1</f>
        <v>-11</v>
      </c>
      <c r="E122" s="3">
        <f>+CDGR10A!I123*-1</f>
        <v>-12</v>
      </c>
    </row>
    <row r="123" spans="1:5" ht="12.75" x14ac:dyDescent="0.2">
      <c r="A123" s="47">
        <v>0.84027777777777779</v>
      </c>
      <c r="B123" s="4">
        <f>+CDGR10D!J124</f>
        <v>2</v>
      </c>
      <c r="C123" s="5">
        <f>+CDGR10D!I124</f>
        <v>11</v>
      </c>
      <c r="D123" s="2">
        <f>+CDGR10A!J124*-1</f>
        <v>-11</v>
      </c>
      <c r="E123" s="3">
        <f>+CDGR10A!I124*-1</f>
        <v>-12</v>
      </c>
    </row>
    <row r="124" spans="1:5" ht="12.75" x14ac:dyDescent="0.2">
      <c r="A124" s="47">
        <v>0.84722222222222221</v>
      </c>
      <c r="B124" s="4">
        <f>+CDGR10D!J125</f>
        <v>4</v>
      </c>
      <c r="C124" s="5">
        <f>+CDGR10D!I125</f>
        <v>11</v>
      </c>
      <c r="D124" s="2">
        <f>+CDGR10A!J125*-1</f>
        <v>-13</v>
      </c>
      <c r="E124" s="3">
        <f>+CDGR10A!I125*-1</f>
        <v>-13</v>
      </c>
    </row>
    <row r="125" spans="1:5" ht="12.75" x14ac:dyDescent="0.2">
      <c r="A125" s="47">
        <v>0.85416666666666663</v>
      </c>
      <c r="B125" s="4">
        <f>+CDGR10D!J126</f>
        <v>3</v>
      </c>
      <c r="C125" s="5">
        <f>+CDGR10D!I126</f>
        <v>11</v>
      </c>
      <c r="D125" s="2">
        <f>+CDGR10A!J126*-1</f>
        <v>-8</v>
      </c>
      <c r="E125" s="3">
        <f>+CDGR10A!I126*-1</f>
        <v>-12</v>
      </c>
    </row>
    <row r="126" spans="1:5" ht="12.75" x14ac:dyDescent="0.2">
      <c r="A126" s="47">
        <v>0.86111111111111116</v>
      </c>
      <c r="B126" s="4">
        <f>+CDGR10D!J127</f>
        <v>7</v>
      </c>
      <c r="C126" s="5">
        <f>+CDGR10D!I127</f>
        <v>11</v>
      </c>
      <c r="D126" s="2">
        <f>+CDGR10A!J127*-1</f>
        <v>-8</v>
      </c>
      <c r="E126" s="3">
        <f>+CDGR10A!I127*-1</f>
        <v>-12</v>
      </c>
    </row>
    <row r="127" spans="1:5" ht="12.75" x14ac:dyDescent="0.2">
      <c r="A127" s="47">
        <v>0.86805555555555547</v>
      </c>
      <c r="B127" s="4">
        <f>+CDGR10D!J128</f>
        <v>2</v>
      </c>
      <c r="C127" s="5">
        <f>+CDGR10D!I128</f>
        <v>11</v>
      </c>
      <c r="D127" s="2">
        <f>+CDGR10A!J128*-1</f>
        <v>-6</v>
      </c>
      <c r="E127" s="3">
        <f>+CDGR10A!I128*-1</f>
        <v>-12</v>
      </c>
    </row>
    <row r="128" spans="1:5" ht="12.75" x14ac:dyDescent="0.2">
      <c r="A128" s="47">
        <v>0.875</v>
      </c>
      <c r="B128" s="4">
        <f>+CDGR10D!J129</f>
        <v>8</v>
      </c>
      <c r="C128" s="5">
        <f>+CDGR10D!I129</f>
        <v>10</v>
      </c>
      <c r="D128" s="2">
        <f>+CDGR10A!J129*-1</f>
        <v>-8</v>
      </c>
      <c r="E128" s="3">
        <f>+CDGR10A!I129*-1</f>
        <v>-8</v>
      </c>
    </row>
    <row r="129" spans="1:5" ht="12.75" x14ac:dyDescent="0.2">
      <c r="A129" s="47">
        <v>0.88194444444444453</v>
      </c>
      <c r="B129" s="4">
        <f>+CDGR10D!J130</f>
        <v>3</v>
      </c>
      <c r="C129" s="5">
        <f>+CDGR10D!I130</f>
        <v>10</v>
      </c>
      <c r="D129" s="2">
        <f>+CDGR10A!J130*-1</f>
        <v>-5</v>
      </c>
      <c r="E129" s="3">
        <f>+CDGR10A!I130*-1</f>
        <v>-8</v>
      </c>
    </row>
    <row r="130" spans="1:5" ht="12.75" x14ac:dyDescent="0.2">
      <c r="A130" s="47">
        <v>0.88888888888888884</v>
      </c>
      <c r="B130" s="4">
        <f>+CDGR10D!J131</f>
        <v>6</v>
      </c>
      <c r="C130" s="5">
        <f>+CDGR10D!I131</f>
        <v>10</v>
      </c>
      <c r="D130" s="2">
        <f>+CDGR10A!J131*-1</f>
        <v>-6</v>
      </c>
      <c r="E130" s="3">
        <f>+CDGR10A!I131*-1</f>
        <v>-8</v>
      </c>
    </row>
    <row r="131" spans="1:5" ht="12.75" x14ac:dyDescent="0.2">
      <c r="A131" s="47">
        <v>0.89583333333333337</v>
      </c>
      <c r="B131" s="4">
        <f>+CDGR10D!J132</f>
        <v>5</v>
      </c>
      <c r="C131" s="5">
        <f>+CDGR10D!I132</f>
        <v>10</v>
      </c>
      <c r="D131" s="2">
        <f>+CDGR10A!J132*-1</f>
        <v>-7</v>
      </c>
      <c r="E131" s="3">
        <f>+CDGR10A!I132*-1</f>
        <v>-8</v>
      </c>
    </row>
    <row r="132" spans="1:5" ht="12.75" x14ac:dyDescent="0.2">
      <c r="A132" s="47">
        <v>0.90277777777777779</v>
      </c>
      <c r="B132" s="4">
        <f>+CDGR10D!J133</f>
        <v>4</v>
      </c>
      <c r="C132" s="5">
        <f>+CDGR10D!I133</f>
        <v>10</v>
      </c>
      <c r="D132" s="2">
        <f>+CDGR10A!J133*-1</f>
        <v>-6</v>
      </c>
      <c r="E132" s="3">
        <f>+CDGR10A!I133*-1</f>
        <v>-8</v>
      </c>
    </row>
    <row r="133" spans="1:5" ht="12.75" x14ac:dyDescent="0.2">
      <c r="A133" s="47">
        <v>0.90972222222222221</v>
      </c>
      <c r="B133" s="4">
        <f>+CDGR10D!J134</f>
        <v>4</v>
      </c>
      <c r="C133" s="5">
        <f>+CDGR10D!I134</f>
        <v>10</v>
      </c>
      <c r="D133" s="2">
        <f>+CDGR10A!J134*-1</f>
        <v>-8</v>
      </c>
      <c r="E133" s="3">
        <f>+CDGR10A!I134*-1</f>
        <v>-8</v>
      </c>
    </row>
    <row r="134" spans="1:5" ht="12.75" x14ac:dyDescent="0.2">
      <c r="A134" s="47">
        <v>0.91666666666666663</v>
      </c>
      <c r="B134" s="4">
        <f>+CDGR10D!J135</f>
        <v>1</v>
      </c>
      <c r="C134" s="5">
        <f>+CDGR10D!I135</f>
        <v>7</v>
      </c>
      <c r="D134" s="2">
        <f>+CDGR10A!J135*-1</f>
        <v>-7</v>
      </c>
      <c r="E134" s="3">
        <f>+CDGR10A!I135*-1</f>
        <v>-7</v>
      </c>
    </row>
    <row r="135" spans="1:5" ht="12.75" x14ac:dyDescent="0.2">
      <c r="A135" s="47">
        <v>0.92361111111111116</v>
      </c>
      <c r="B135" s="4">
        <f>+CDGR10D!J136</f>
        <v>0</v>
      </c>
      <c r="C135" s="5">
        <f>+CDGR10D!I136</f>
        <v>7</v>
      </c>
      <c r="D135" s="2">
        <f>+CDGR10A!J136*-1</f>
        <v>-3</v>
      </c>
      <c r="E135" s="3">
        <f>+CDGR10A!I136*-1</f>
        <v>-7</v>
      </c>
    </row>
    <row r="136" spans="1:5" ht="12.75" x14ac:dyDescent="0.2">
      <c r="A136" s="47">
        <v>0.93055555555555547</v>
      </c>
      <c r="B136" s="4">
        <f>+CDGR10D!J137</f>
        <v>2</v>
      </c>
      <c r="C136" s="5">
        <f>+CDGR10D!I137</f>
        <v>7</v>
      </c>
      <c r="D136" s="2">
        <f>+CDGR10A!J137*-1</f>
        <v>-6</v>
      </c>
      <c r="E136" s="3">
        <f>+CDGR10A!I137*-1</f>
        <v>-7</v>
      </c>
    </row>
    <row r="137" spans="1:5" ht="12.75" x14ac:dyDescent="0.2">
      <c r="A137" s="47">
        <v>0.9375</v>
      </c>
      <c r="B137" s="4">
        <f>+CDGR10D!J138</f>
        <v>0</v>
      </c>
      <c r="C137" s="5">
        <f>+CDGR10D!I138</f>
        <v>7</v>
      </c>
      <c r="D137" s="2">
        <f>+CDGR10A!J138*-1</f>
        <v>-5</v>
      </c>
      <c r="E137" s="3">
        <f>+CDGR10A!I138*-1</f>
        <v>-7</v>
      </c>
    </row>
    <row r="138" spans="1:5" ht="12.75" x14ac:dyDescent="0.2">
      <c r="A138" s="47">
        <v>0.94444444444444453</v>
      </c>
      <c r="B138" s="4">
        <f>+CDGR10D!J139</f>
        <v>2</v>
      </c>
      <c r="C138" s="5">
        <f>+CDGR10D!I139</f>
        <v>7</v>
      </c>
      <c r="D138" s="2">
        <f>+CDGR10A!J139*-1</f>
        <v>-7</v>
      </c>
      <c r="E138" s="3">
        <f>+CDGR10A!I139*-1</f>
        <v>-7</v>
      </c>
    </row>
    <row r="139" spans="1:5" ht="12.75" x14ac:dyDescent="0.2">
      <c r="A139" s="47">
        <v>0.95138888888888884</v>
      </c>
      <c r="B139" s="4">
        <f>+CDGR10D!J140</f>
        <v>0</v>
      </c>
      <c r="C139" s="5">
        <f>+CDGR10D!I140</f>
        <v>7</v>
      </c>
      <c r="D139" s="2">
        <f>+CDGR10A!J140*-1</f>
        <v>-4</v>
      </c>
      <c r="E139" s="3">
        <f>+CDGR10A!I140*-1</f>
        <v>-7</v>
      </c>
    </row>
    <row r="140" spans="1:5" ht="12.75" x14ac:dyDescent="0.2">
      <c r="A140" s="47">
        <v>0.95833333333333337</v>
      </c>
      <c r="B140" s="4">
        <f>+CDGR10D!J141</f>
        <v>2</v>
      </c>
      <c r="C140" s="5">
        <f>+CDGR10D!I141</f>
        <v>7</v>
      </c>
      <c r="D140" s="2">
        <f>+CDGR10A!J141*-1</f>
        <v>-5</v>
      </c>
      <c r="E140" s="3">
        <f>+CDGR10A!I141*-1</f>
        <v>-7</v>
      </c>
    </row>
    <row r="141" spans="1:5" ht="12.75" x14ac:dyDescent="0.2">
      <c r="A141" s="47">
        <v>0.96527777777777779</v>
      </c>
      <c r="B141" s="4">
        <f>+CDGR10D!J142</f>
        <v>1</v>
      </c>
      <c r="C141" s="5">
        <f>+CDGR10D!I142</f>
        <v>7</v>
      </c>
      <c r="D141" s="2">
        <f>+CDGR10A!J142*-1</f>
        <v>-1</v>
      </c>
      <c r="E141" s="3">
        <f>+CDGR10A!I142*-1</f>
        <v>-7</v>
      </c>
    </row>
    <row r="142" spans="1:5" ht="12.75" x14ac:dyDescent="0.2">
      <c r="A142" s="47">
        <v>0.97222222222222221</v>
      </c>
      <c r="B142" s="4">
        <f>+CDGR10D!J143</f>
        <v>2</v>
      </c>
      <c r="C142" s="5">
        <f>+CDGR10D!I143</f>
        <v>7</v>
      </c>
      <c r="D142" s="2">
        <f>+CDGR10A!J143*-1</f>
        <v>-1</v>
      </c>
      <c r="E142" s="3">
        <f>+CDGR10A!I143*-1</f>
        <v>-7</v>
      </c>
    </row>
    <row r="143" spans="1:5" ht="12.75" x14ac:dyDescent="0.2">
      <c r="A143" s="47">
        <v>0.97916666666666663</v>
      </c>
      <c r="B143" s="4">
        <f>+CDGR10D!J144</f>
        <v>2</v>
      </c>
      <c r="C143" s="5">
        <f>+CDGR10D!I144</f>
        <v>7</v>
      </c>
      <c r="D143" s="2">
        <f>+CDGR10A!J144*-1</f>
        <v>-1</v>
      </c>
      <c r="E143" s="3">
        <f>+CDGR10A!I144*-1</f>
        <v>-7</v>
      </c>
    </row>
    <row r="144" spans="1:5" ht="12.75" x14ac:dyDescent="0.2">
      <c r="A144" s="47">
        <v>0.98611111111111116</v>
      </c>
      <c r="B144" s="4">
        <f>+CDGR10D!J145</f>
        <v>1</v>
      </c>
      <c r="C144" s="5">
        <f>+CDGR10D!I145</f>
        <v>7</v>
      </c>
      <c r="D144" s="2">
        <f>+CDGR10A!J145*-1</f>
        <v>0</v>
      </c>
      <c r="E144" s="3">
        <f>+CDGR10A!I145*-1</f>
        <v>-7</v>
      </c>
    </row>
    <row r="145" spans="1:5" ht="12.75" x14ac:dyDescent="0.2">
      <c r="A145" s="47">
        <v>0.99305555555555547</v>
      </c>
      <c r="B145" s="4">
        <f>+CDGR10D!J146</f>
        <v>1</v>
      </c>
      <c r="C145" s="5">
        <f>+CDGR10D!I146</f>
        <v>7</v>
      </c>
      <c r="D145" s="2">
        <f>+CDGR10A!J146*-1</f>
        <v>-2</v>
      </c>
      <c r="E145" s="3">
        <f>+CDGR10A!I146*-1</f>
        <v>-7</v>
      </c>
    </row>
  </sheetData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K146"/>
  <sheetViews>
    <sheetView showGridLines="0" workbookViewId="0">
      <pane ySplit="2" topLeftCell="A3" activePane="bottomLeft" state="frozen"/>
      <selection pane="bottomLeft" activeCell="B3" sqref="B3:H146"/>
    </sheetView>
  </sheetViews>
  <sheetFormatPr baseColWidth="10" defaultColWidth="11.42578125" defaultRowHeight="12.75" x14ac:dyDescent="0.2"/>
  <cols>
    <col min="1" max="1" width="5.5703125" style="17" customWidth="1"/>
    <col min="2" max="8" width="3.28515625" style="17" bestFit="1" customWidth="1"/>
    <col min="9" max="9" width="3.28515625" style="16" bestFit="1" customWidth="1"/>
    <col min="10" max="10" width="3.28515625" style="17" bestFit="1" customWidth="1"/>
    <col min="11" max="11" width="3.42578125" style="20" bestFit="1" customWidth="1"/>
    <col min="12" max="16384" width="11.42578125" style="17"/>
  </cols>
  <sheetData>
    <row r="1" spans="1:11" s="10" customFormat="1" ht="21" x14ac:dyDescent="0.35">
      <c r="A1" s="11" t="s">
        <v>49</v>
      </c>
      <c r="K1" s="52"/>
    </row>
    <row r="2" spans="1:11" s="54" customFormat="1" ht="89.25" x14ac:dyDescent="0.2">
      <c r="A2" s="53" t="s">
        <v>0</v>
      </c>
      <c r="B2" s="54" t="s">
        <v>1</v>
      </c>
      <c r="C2" s="54" t="s">
        <v>2</v>
      </c>
      <c r="D2" s="54" t="s">
        <v>3</v>
      </c>
      <c r="E2" s="54" t="s">
        <v>4</v>
      </c>
      <c r="F2" s="54" t="s">
        <v>5</v>
      </c>
      <c r="G2" s="54" t="s">
        <v>6</v>
      </c>
      <c r="H2" s="54" t="s">
        <v>7</v>
      </c>
      <c r="I2" s="55" t="s">
        <v>65</v>
      </c>
      <c r="J2" s="54" t="s">
        <v>66</v>
      </c>
      <c r="K2" s="56" t="s">
        <v>48</v>
      </c>
    </row>
    <row r="3" spans="1:11" x14ac:dyDescent="0.2">
      <c r="A3" s="47">
        <v>0</v>
      </c>
      <c r="B3" s="75">
        <v>0</v>
      </c>
      <c r="C3" s="75">
        <v>0</v>
      </c>
      <c r="D3" s="75">
        <v>0</v>
      </c>
      <c r="E3" s="75">
        <v>0</v>
      </c>
      <c r="F3" s="75">
        <v>0</v>
      </c>
      <c r="G3" s="75">
        <v>0</v>
      </c>
      <c r="H3" s="75">
        <v>0</v>
      </c>
      <c r="I3" s="16">
        <v>73</v>
      </c>
      <c r="J3" s="17">
        <f t="shared" ref="J3:J26" si="0">MAX(B3:H3)</f>
        <v>0</v>
      </c>
      <c r="K3" s="20">
        <f t="shared" ref="K3:K26" si="1">+I3-J3</f>
        <v>73</v>
      </c>
    </row>
    <row r="4" spans="1:11" x14ac:dyDescent="0.2">
      <c r="A4" s="47">
        <v>6.9444444444444441E-3</v>
      </c>
      <c r="B4" s="75">
        <v>1</v>
      </c>
      <c r="C4" s="75">
        <v>1</v>
      </c>
      <c r="D4" s="75">
        <v>1</v>
      </c>
      <c r="E4" s="75">
        <v>1</v>
      </c>
      <c r="F4" s="75">
        <v>1</v>
      </c>
      <c r="G4" s="75">
        <v>2</v>
      </c>
      <c r="H4" s="75">
        <v>3</v>
      </c>
      <c r="I4" s="16">
        <v>73</v>
      </c>
      <c r="J4" s="17">
        <f t="shared" si="0"/>
        <v>3</v>
      </c>
      <c r="K4" s="20">
        <f t="shared" si="1"/>
        <v>70</v>
      </c>
    </row>
    <row r="5" spans="1:11" x14ac:dyDescent="0.2">
      <c r="A5" s="47">
        <v>1.3888888888888888E-2</v>
      </c>
      <c r="B5" s="75">
        <v>1</v>
      </c>
      <c r="C5" s="75">
        <v>2</v>
      </c>
      <c r="D5" s="75">
        <v>2</v>
      </c>
      <c r="E5" s="75">
        <v>1</v>
      </c>
      <c r="F5" s="75">
        <v>2</v>
      </c>
      <c r="G5" s="75">
        <v>2</v>
      </c>
      <c r="H5" s="75">
        <v>3</v>
      </c>
      <c r="I5" s="16">
        <v>73</v>
      </c>
      <c r="J5" s="17">
        <f t="shared" si="0"/>
        <v>3</v>
      </c>
      <c r="K5" s="20">
        <f t="shared" si="1"/>
        <v>70</v>
      </c>
    </row>
    <row r="6" spans="1:11" x14ac:dyDescent="0.2">
      <c r="A6" s="47">
        <v>2.0833333333333332E-2</v>
      </c>
      <c r="B6" s="75">
        <v>1</v>
      </c>
      <c r="C6" s="75">
        <v>3</v>
      </c>
      <c r="D6" s="75">
        <v>3</v>
      </c>
      <c r="E6" s="75">
        <v>2</v>
      </c>
      <c r="F6" s="75">
        <v>3</v>
      </c>
      <c r="G6" s="75">
        <v>2</v>
      </c>
      <c r="H6" s="75">
        <v>3</v>
      </c>
      <c r="I6" s="16">
        <v>73</v>
      </c>
      <c r="J6" s="17">
        <f t="shared" si="0"/>
        <v>3</v>
      </c>
      <c r="K6" s="20">
        <f t="shared" si="1"/>
        <v>70</v>
      </c>
    </row>
    <row r="7" spans="1:11" x14ac:dyDescent="0.2">
      <c r="A7" s="47">
        <v>2.7777777777777776E-2</v>
      </c>
      <c r="B7" s="75">
        <v>1</v>
      </c>
      <c r="C7" s="75">
        <v>3</v>
      </c>
      <c r="D7" s="75">
        <v>3</v>
      </c>
      <c r="E7" s="75">
        <v>2</v>
      </c>
      <c r="F7" s="75">
        <v>3</v>
      </c>
      <c r="G7" s="75">
        <v>2</v>
      </c>
      <c r="H7" s="75">
        <v>3</v>
      </c>
      <c r="I7" s="16">
        <v>73</v>
      </c>
      <c r="J7" s="17">
        <f t="shared" si="0"/>
        <v>3</v>
      </c>
      <c r="K7" s="20">
        <f t="shared" si="1"/>
        <v>70</v>
      </c>
    </row>
    <row r="8" spans="1:11" x14ac:dyDescent="0.2">
      <c r="A8" s="47">
        <v>3.4722222222222224E-2</v>
      </c>
      <c r="B8" s="75">
        <v>1</v>
      </c>
      <c r="C8" s="75">
        <v>3</v>
      </c>
      <c r="D8" s="75">
        <v>3</v>
      </c>
      <c r="E8" s="75">
        <v>2</v>
      </c>
      <c r="F8" s="75">
        <v>3</v>
      </c>
      <c r="G8" s="75">
        <v>2</v>
      </c>
      <c r="H8" s="75">
        <v>3</v>
      </c>
      <c r="I8" s="16">
        <v>73</v>
      </c>
      <c r="J8" s="17">
        <f t="shared" si="0"/>
        <v>3</v>
      </c>
      <c r="K8" s="20">
        <f t="shared" si="1"/>
        <v>70</v>
      </c>
    </row>
    <row r="9" spans="1:11" x14ac:dyDescent="0.2">
      <c r="A9" s="47">
        <v>4.1666666666666664E-2</v>
      </c>
      <c r="B9" s="75">
        <v>1</v>
      </c>
      <c r="C9" s="75">
        <v>3</v>
      </c>
      <c r="D9" s="75">
        <v>3</v>
      </c>
      <c r="E9" s="75">
        <v>3</v>
      </c>
      <c r="F9" s="75">
        <v>3</v>
      </c>
      <c r="G9" s="75">
        <v>2</v>
      </c>
      <c r="H9" s="75">
        <v>3</v>
      </c>
      <c r="I9" s="16">
        <v>73</v>
      </c>
      <c r="J9" s="17">
        <f t="shared" si="0"/>
        <v>3</v>
      </c>
      <c r="K9" s="20">
        <f t="shared" si="1"/>
        <v>70</v>
      </c>
    </row>
    <row r="10" spans="1:11" x14ac:dyDescent="0.2">
      <c r="A10" s="47">
        <v>4.8611111111111112E-2</v>
      </c>
      <c r="B10" s="75">
        <v>1</v>
      </c>
      <c r="C10" s="75">
        <v>4</v>
      </c>
      <c r="D10" s="75">
        <v>4</v>
      </c>
      <c r="E10" s="75">
        <v>4</v>
      </c>
      <c r="F10" s="75">
        <v>4</v>
      </c>
      <c r="G10" s="75">
        <v>2</v>
      </c>
      <c r="H10" s="75">
        <v>1</v>
      </c>
      <c r="I10" s="16">
        <v>73</v>
      </c>
      <c r="J10" s="17">
        <f t="shared" si="0"/>
        <v>4</v>
      </c>
      <c r="K10" s="20">
        <f t="shared" si="1"/>
        <v>69</v>
      </c>
    </row>
    <row r="11" spans="1:11" x14ac:dyDescent="0.2">
      <c r="A11" s="47">
        <v>5.5555555555555552E-2</v>
      </c>
      <c r="B11" s="75">
        <v>1</v>
      </c>
      <c r="C11" s="75">
        <v>4</v>
      </c>
      <c r="D11" s="75">
        <v>4</v>
      </c>
      <c r="E11" s="75">
        <v>5</v>
      </c>
      <c r="F11" s="75">
        <v>5</v>
      </c>
      <c r="G11" s="75">
        <v>2</v>
      </c>
      <c r="H11" s="75">
        <v>1</v>
      </c>
      <c r="I11" s="16">
        <v>73</v>
      </c>
      <c r="J11" s="17">
        <f t="shared" si="0"/>
        <v>5</v>
      </c>
      <c r="K11" s="20">
        <f t="shared" si="1"/>
        <v>68</v>
      </c>
    </row>
    <row r="12" spans="1:11" x14ac:dyDescent="0.2">
      <c r="A12" s="47">
        <v>6.25E-2</v>
      </c>
      <c r="B12" s="75">
        <v>1</v>
      </c>
      <c r="C12" s="75">
        <v>3</v>
      </c>
      <c r="D12" s="75">
        <v>3</v>
      </c>
      <c r="E12" s="75">
        <v>4</v>
      </c>
      <c r="F12" s="75">
        <v>4</v>
      </c>
      <c r="G12" s="75">
        <v>2</v>
      </c>
      <c r="H12" s="75">
        <v>1</v>
      </c>
      <c r="I12" s="16">
        <v>73</v>
      </c>
      <c r="J12" s="17">
        <f t="shared" si="0"/>
        <v>4</v>
      </c>
      <c r="K12" s="20">
        <f t="shared" si="1"/>
        <v>69</v>
      </c>
    </row>
    <row r="13" spans="1:11" x14ac:dyDescent="0.2">
      <c r="A13" s="47">
        <v>6.9444444444444434E-2</v>
      </c>
      <c r="B13" s="75">
        <v>1</v>
      </c>
      <c r="C13" s="75">
        <v>4</v>
      </c>
      <c r="D13" s="75">
        <v>4</v>
      </c>
      <c r="E13" s="75">
        <v>5</v>
      </c>
      <c r="F13" s="75">
        <v>5</v>
      </c>
      <c r="G13" s="75">
        <v>2</v>
      </c>
      <c r="H13" s="75">
        <v>1</v>
      </c>
      <c r="I13" s="16">
        <v>73</v>
      </c>
      <c r="J13" s="17">
        <f t="shared" si="0"/>
        <v>5</v>
      </c>
      <c r="K13" s="20">
        <f t="shared" si="1"/>
        <v>68</v>
      </c>
    </row>
    <row r="14" spans="1:11" x14ac:dyDescent="0.2">
      <c r="A14" s="47">
        <v>7.6388888888888895E-2</v>
      </c>
      <c r="B14" s="75">
        <v>1</v>
      </c>
      <c r="C14" s="75">
        <v>4</v>
      </c>
      <c r="D14" s="75">
        <v>5</v>
      </c>
      <c r="E14" s="75">
        <v>5</v>
      </c>
      <c r="F14" s="75">
        <v>5</v>
      </c>
      <c r="G14" s="75">
        <v>2</v>
      </c>
      <c r="H14" s="75">
        <v>1</v>
      </c>
      <c r="I14" s="16">
        <v>73</v>
      </c>
      <c r="J14" s="17">
        <f t="shared" si="0"/>
        <v>5</v>
      </c>
      <c r="K14" s="20">
        <f t="shared" si="1"/>
        <v>68</v>
      </c>
    </row>
    <row r="15" spans="1:11" x14ac:dyDescent="0.2">
      <c r="A15" s="47">
        <v>8.3333333333333329E-2</v>
      </c>
      <c r="B15" s="75">
        <v>1</v>
      </c>
      <c r="C15" s="75">
        <v>4</v>
      </c>
      <c r="D15" s="75">
        <v>5</v>
      </c>
      <c r="E15" s="75">
        <v>5</v>
      </c>
      <c r="F15" s="75">
        <v>5</v>
      </c>
      <c r="G15" s="75">
        <v>2</v>
      </c>
      <c r="H15" s="75">
        <v>1</v>
      </c>
      <c r="I15" s="16">
        <v>73</v>
      </c>
      <c r="J15" s="17">
        <f t="shared" si="0"/>
        <v>5</v>
      </c>
      <c r="K15" s="20">
        <f t="shared" si="1"/>
        <v>68</v>
      </c>
    </row>
    <row r="16" spans="1:11" x14ac:dyDescent="0.2">
      <c r="A16" s="47">
        <v>9.0277777777777776E-2</v>
      </c>
      <c r="B16" s="75">
        <v>0</v>
      </c>
      <c r="C16" s="75">
        <v>3</v>
      </c>
      <c r="D16" s="75">
        <v>4</v>
      </c>
      <c r="E16" s="75">
        <v>4</v>
      </c>
      <c r="F16" s="75">
        <v>3</v>
      </c>
      <c r="G16" s="75">
        <v>0</v>
      </c>
      <c r="H16" s="75">
        <v>1</v>
      </c>
      <c r="I16" s="16">
        <v>73</v>
      </c>
      <c r="J16" s="17">
        <f t="shared" si="0"/>
        <v>4</v>
      </c>
      <c r="K16" s="20">
        <f t="shared" si="1"/>
        <v>69</v>
      </c>
    </row>
    <row r="17" spans="1:11" x14ac:dyDescent="0.2">
      <c r="A17" s="47">
        <v>9.7222222222222224E-2</v>
      </c>
      <c r="B17" s="75">
        <v>0</v>
      </c>
      <c r="C17" s="75">
        <v>2</v>
      </c>
      <c r="D17" s="75">
        <v>3</v>
      </c>
      <c r="E17" s="75">
        <v>3</v>
      </c>
      <c r="F17" s="75">
        <v>2</v>
      </c>
      <c r="G17" s="75">
        <v>0</v>
      </c>
      <c r="H17" s="75">
        <v>1</v>
      </c>
      <c r="I17" s="16">
        <v>73</v>
      </c>
      <c r="J17" s="17">
        <f t="shared" si="0"/>
        <v>3</v>
      </c>
      <c r="K17" s="20">
        <f t="shared" si="1"/>
        <v>70</v>
      </c>
    </row>
    <row r="18" spans="1:11" x14ac:dyDescent="0.2">
      <c r="A18" s="47">
        <v>0.10416666666666667</v>
      </c>
      <c r="B18" s="75">
        <v>0</v>
      </c>
      <c r="C18" s="75">
        <v>2</v>
      </c>
      <c r="D18" s="75">
        <v>3</v>
      </c>
      <c r="E18" s="75">
        <v>3</v>
      </c>
      <c r="F18" s="75">
        <v>2</v>
      </c>
      <c r="G18" s="75">
        <v>1</v>
      </c>
      <c r="H18" s="75">
        <v>0</v>
      </c>
      <c r="I18" s="16">
        <v>73</v>
      </c>
      <c r="J18" s="17">
        <f t="shared" si="0"/>
        <v>3</v>
      </c>
      <c r="K18" s="20">
        <f t="shared" si="1"/>
        <v>70</v>
      </c>
    </row>
    <row r="19" spans="1:11" x14ac:dyDescent="0.2">
      <c r="A19" s="47">
        <v>0.1111111111111111</v>
      </c>
      <c r="B19" s="75">
        <v>2</v>
      </c>
      <c r="C19" s="75">
        <v>3</v>
      </c>
      <c r="D19" s="75">
        <v>4</v>
      </c>
      <c r="E19" s="75">
        <v>4</v>
      </c>
      <c r="F19" s="75">
        <v>3</v>
      </c>
      <c r="G19" s="75">
        <v>3</v>
      </c>
      <c r="H19" s="75">
        <v>2</v>
      </c>
      <c r="I19" s="16">
        <v>73</v>
      </c>
      <c r="J19" s="17">
        <f t="shared" si="0"/>
        <v>4</v>
      </c>
      <c r="K19" s="20">
        <f t="shared" si="1"/>
        <v>69</v>
      </c>
    </row>
    <row r="20" spans="1:11" x14ac:dyDescent="0.2">
      <c r="A20" s="47">
        <v>0.11805555555555557</v>
      </c>
      <c r="B20" s="75">
        <v>7</v>
      </c>
      <c r="C20" s="75">
        <v>8</v>
      </c>
      <c r="D20" s="75">
        <v>10</v>
      </c>
      <c r="E20" s="75">
        <v>8</v>
      </c>
      <c r="F20" s="75">
        <v>10</v>
      </c>
      <c r="G20" s="75">
        <v>8</v>
      </c>
      <c r="H20" s="75">
        <v>8</v>
      </c>
      <c r="I20" s="16">
        <v>73</v>
      </c>
      <c r="J20" s="17">
        <f t="shared" si="0"/>
        <v>10</v>
      </c>
      <c r="K20" s="20">
        <f t="shared" si="1"/>
        <v>63</v>
      </c>
    </row>
    <row r="21" spans="1:11" x14ac:dyDescent="0.2">
      <c r="A21" s="47">
        <v>0.125</v>
      </c>
      <c r="B21" s="75">
        <v>13</v>
      </c>
      <c r="C21" s="75">
        <v>15</v>
      </c>
      <c r="D21" s="75">
        <v>17</v>
      </c>
      <c r="E21" s="75">
        <v>15</v>
      </c>
      <c r="F21" s="75">
        <v>16</v>
      </c>
      <c r="G21" s="75">
        <v>14</v>
      </c>
      <c r="H21" s="75">
        <v>15</v>
      </c>
      <c r="I21" s="16">
        <v>73</v>
      </c>
      <c r="J21" s="17">
        <f t="shared" si="0"/>
        <v>17</v>
      </c>
      <c r="K21" s="20">
        <f t="shared" si="1"/>
        <v>56</v>
      </c>
    </row>
    <row r="22" spans="1:11" x14ac:dyDescent="0.2">
      <c r="A22" s="47">
        <v>0.13194444444444445</v>
      </c>
      <c r="B22" s="75">
        <v>17</v>
      </c>
      <c r="C22" s="75">
        <v>19</v>
      </c>
      <c r="D22" s="75">
        <v>20</v>
      </c>
      <c r="E22" s="75">
        <v>19</v>
      </c>
      <c r="F22" s="75">
        <v>21</v>
      </c>
      <c r="G22" s="75">
        <v>19</v>
      </c>
      <c r="H22" s="75">
        <v>21</v>
      </c>
      <c r="I22" s="16">
        <v>73</v>
      </c>
      <c r="J22" s="17">
        <f t="shared" si="0"/>
        <v>21</v>
      </c>
      <c r="K22" s="20">
        <f t="shared" si="1"/>
        <v>52</v>
      </c>
    </row>
    <row r="23" spans="1:11" x14ac:dyDescent="0.2">
      <c r="A23" s="47">
        <v>0.1388888888888889</v>
      </c>
      <c r="B23" s="75">
        <v>27</v>
      </c>
      <c r="C23" s="75">
        <v>28</v>
      </c>
      <c r="D23" s="75">
        <v>28</v>
      </c>
      <c r="E23" s="75">
        <v>29</v>
      </c>
      <c r="F23" s="75">
        <v>29</v>
      </c>
      <c r="G23" s="75">
        <v>30</v>
      </c>
      <c r="H23" s="75">
        <v>32</v>
      </c>
      <c r="I23" s="16">
        <v>73</v>
      </c>
      <c r="J23" s="17">
        <f t="shared" si="0"/>
        <v>32</v>
      </c>
      <c r="K23" s="20">
        <f t="shared" si="1"/>
        <v>41</v>
      </c>
    </row>
    <row r="24" spans="1:11" x14ac:dyDescent="0.2">
      <c r="A24" s="47">
        <v>0.14583333333333334</v>
      </c>
      <c r="B24" s="75">
        <v>30</v>
      </c>
      <c r="C24" s="75">
        <v>32</v>
      </c>
      <c r="D24" s="75">
        <v>32</v>
      </c>
      <c r="E24" s="75">
        <v>33</v>
      </c>
      <c r="F24" s="75">
        <v>32</v>
      </c>
      <c r="G24" s="75">
        <v>32</v>
      </c>
      <c r="H24" s="75">
        <v>35</v>
      </c>
      <c r="I24" s="16">
        <v>73</v>
      </c>
      <c r="J24" s="17">
        <f t="shared" si="0"/>
        <v>35</v>
      </c>
      <c r="K24" s="20">
        <f t="shared" si="1"/>
        <v>38</v>
      </c>
    </row>
    <row r="25" spans="1:11" x14ac:dyDescent="0.2">
      <c r="A25" s="47">
        <v>0.15277777777777776</v>
      </c>
      <c r="B25" s="75">
        <v>32</v>
      </c>
      <c r="C25" s="75">
        <v>32</v>
      </c>
      <c r="D25" s="75">
        <v>36</v>
      </c>
      <c r="E25" s="75">
        <v>34</v>
      </c>
      <c r="F25" s="75">
        <v>34</v>
      </c>
      <c r="G25" s="75">
        <v>33</v>
      </c>
      <c r="H25" s="75">
        <v>39</v>
      </c>
      <c r="I25" s="16">
        <v>73</v>
      </c>
      <c r="J25" s="17">
        <f t="shared" si="0"/>
        <v>39</v>
      </c>
      <c r="K25" s="20">
        <f t="shared" si="1"/>
        <v>34</v>
      </c>
    </row>
    <row r="26" spans="1:11" x14ac:dyDescent="0.2">
      <c r="A26" s="47">
        <v>0.15972222222222224</v>
      </c>
      <c r="B26" s="75">
        <v>31</v>
      </c>
      <c r="C26" s="75">
        <v>32</v>
      </c>
      <c r="D26" s="75">
        <v>33</v>
      </c>
      <c r="E26" s="75">
        <v>34</v>
      </c>
      <c r="F26" s="75">
        <v>32</v>
      </c>
      <c r="G26" s="75">
        <v>33</v>
      </c>
      <c r="H26" s="75">
        <v>39</v>
      </c>
      <c r="I26" s="16">
        <v>73</v>
      </c>
      <c r="J26" s="17">
        <f t="shared" si="0"/>
        <v>39</v>
      </c>
      <c r="K26" s="20">
        <f t="shared" si="1"/>
        <v>34</v>
      </c>
    </row>
    <row r="27" spans="1:11" x14ac:dyDescent="0.2">
      <c r="A27" s="47">
        <v>0.16666666666666666</v>
      </c>
      <c r="B27" s="75">
        <v>30</v>
      </c>
      <c r="C27" s="75">
        <v>31</v>
      </c>
      <c r="D27" s="75">
        <v>33</v>
      </c>
      <c r="E27" s="75">
        <v>32</v>
      </c>
      <c r="F27" s="75">
        <v>33</v>
      </c>
      <c r="G27" s="75">
        <v>37</v>
      </c>
      <c r="H27" s="75">
        <v>36</v>
      </c>
      <c r="I27" s="16">
        <v>73</v>
      </c>
      <c r="J27" s="17">
        <f t="shared" ref="J27:J90" si="2">MAX(B27:H27)</f>
        <v>37</v>
      </c>
      <c r="K27" s="20">
        <f t="shared" ref="K27:K90" si="3">+I27-J27</f>
        <v>36</v>
      </c>
    </row>
    <row r="28" spans="1:11" x14ac:dyDescent="0.2">
      <c r="A28" s="47">
        <v>0.17361111111111113</v>
      </c>
      <c r="B28" s="75">
        <v>35</v>
      </c>
      <c r="C28" s="75">
        <v>35</v>
      </c>
      <c r="D28" s="75">
        <v>38</v>
      </c>
      <c r="E28" s="75">
        <v>35</v>
      </c>
      <c r="F28" s="75">
        <v>35</v>
      </c>
      <c r="G28" s="75">
        <v>40</v>
      </c>
      <c r="H28" s="75">
        <v>38</v>
      </c>
      <c r="I28" s="16">
        <v>73</v>
      </c>
      <c r="J28" s="17">
        <f t="shared" si="2"/>
        <v>40</v>
      </c>
      <c r="K28" s="20">
        <f t="shared" si="3"/>
        <v>33</v>
      </c>
    </row>
    <row r="29" spans="1:11" x14ac:dyDescent="0.2">
      <c r="A29" s="47">
        <v>0.18055555555555555</v>
      </c>
      <c r="B29" s="75">
        <v>29</v>
      </c>
      <c r="C29" s="75">
        <v>30</v>
      </c>
      <c r="D29" s="75">
        <v>34</v>
      </c>
      <c r="E29" s="75">
        <v>29</v>
      </c>
      <c r="F29" s="75">
        <v>31</v>
      </c>
      <c r="G29" s="75">
        <v>32</v>
      </c>
      <c r="H29" s="75">
        <v>31</v>
      </c>
      <c r="I29" s="16">
        <v>73</v>
      </c>
      <c r="J29" s="17">
        <f t="shared" si="2"/>
        <v>34</v>
      </c>
      <c r="K29" s="20">
        <f t="shared" si="3"/>
        <v>39</v>
      </c>
    </row>
    <row r="30" spans="1:11" x14ac:dyDescent="0.2">
      <c r="A30" s="47">
        <v>0.1875</v>
      </c>
      <c r="B30" s="75">
        <v>29</v>
      </c>
      <c r="C30" s="75">
        <v>29</v>
      </c>
      <c r="D30" s="75">
        <v>33</v>
      </c>
      <c r="E30" s="75">
        <v>31</v>
      </c>
      <c r="F30" s="75">
        <v>31</v>
      </c>
      <c r="G30" s="75">
        <v>34</v>
      </c>
      <c r="H30" s="75">
        <v>33</v>
      </c>
      <c r="I30" s="16">
        <v>73</v>
      </c>
      <c r="J30" s="17">
        <f t="shared" si="2"/>
        <v>34</v>
      </c>
      <c r="K30" s="20">
        <f t="shared" si="3"/>
        <v>39</v>
      </c>
    </row>
    <row r="31" spans="1:11" x14ac:dyDescent="0.2">
      <c r="A31" s="47">
        <v>0.19444444444444445</v>
      </c>
      <c r="B31" s="75">
        <v>37</v>
      </c>
      <c r="C31" s="75">
        <v>38</v>
      </c>
      <c r="D31" s="75">
        <v>37</v>
      </c>
      <c r="E31" s="75">
        <v>40</v>
      </c>
      <c r="F31" s="75">
        <v>39</v>
      </c>
      <c r="G31" s="75">
        <v>43</v>
      </c>
      <c r="H31" s="75">
        <v>38</v>
      </c>
      <c r="I31" s="16">
        <v>73</v>
      </c>
      <c r="J31" s="17">
        <f t="shared" si="2"/>
        <v>43</v>
      </c>
      <c r="K31" s="20">
        <f t="shared" si="3"/>
        <v>30</v>
      </c>
    </row>
    <row r="32" spans="1:11" x14ac:dyDescent="0.2">
      <c r="A32" s="47">
        <v>0.20138888888888887</v>
      </c>
      <c r="B32" s="75">
        <v>43</v>
      </c>
      <c r="C32" s="75">
        <v>44</v>
      </c>
      <c r="D32" s="75">
        <v>45</v>
      </c>
      <c r="E32" s="75">
        <v>44</v>
      </c>
      <c r="F32" s="75">
        <v>45</v>
      </c>
      <c r="G32" s="75">
        <v>48</v>
      </c>
      <c r="H32" s="75">
        <v>42</v>
      </c>
      <c r="I32" s="16">
        <v>73</v>
      </c>
      <c r="J32" s="17">
        <f t="shared" si="2"/>
        <v>48</v>
      </c>
      <c r="K32" s="20">
        <f t="shared" si="3"/>
        <v>25</v>
      </c>
    </row>
    <row r="33" spans="1:11" x14ac:dyDescent="0.2">
      <c r="A33" s="47">
        <v>0.20833333333333334</v>
      </c>
      <c r="B33" s="75">
        <v>50</v>
      </c>
      <c r="C33" s="75">
        <v>50</v>
      </c>
      <c r="D33" s="75">
        <v>50</v>
      </c>
      <c r="E33" s="75">
        <v>50</v>
      </c>
      <c r="F33" s="75">
        <v>50</v>
      </c>
      <c r="G33" s="75">
        <v>50</v>
      </c>
      <c r="H33" s="75">
        <v>50</v>
      </c>
      <c r="I33" s="16">
        <v>73</v>
      </c>
      <c r="J33" s="17">
        <f t="shared" si="2"/>
        <v>50</v>
      </c>
      <c r="K33" s="20">
        <f t="shared" si="3"/>
        <v>23</v>
      </c>
    </row>
    <row r="34" spans="1:11" x14ac:dyDescent="0.2">
      <c r="A34" s="47">
        <v>0.21527777777777779</v>
      </c>
      <c r="B34" s="75">
        <v>52</v>
      </c>
      <c r="C34" s="75">
        <v>53</v>
      </c>
      <c r="D34" s="75">
        <v>53</v>
      </c>
      <c r="E34" s="75">
        <v>53</v>
      </c>
      <c r="F34" s="75">
        <v>53</v>
      </c>
      <c r="G34" s="75">
        <v>53</v>
      </c>
      <c r="H34" s="75">
        <v>54</v>
      </c>
      <c r="I34" s="16">
        <v>73</v>
      </c>
      <c r="J34" s="17">
        <f t="shared" si="2"/>
        <v>54</v>
      </c>
      <c r="K34" s="20">
        <f t="shared" si="3"/>
        <v>19</v>
      </c>
    </row>
    <row r="35" spans="1:11" x14ac:dyDescent="0.2">
      <c r="A35" s="47">
        <v>0.22222222222222221</v>
      </c>
      <c r="B35" s="75">
        <v>61</v>
      </c>
      <c r="C35" s="75">
        <v>62</v>
      </c>
      <c r="D35" s="75">
        <v>61</v>
      </c>
      <c r="E35" s="75">
        <v>62</v>
      </c>
      <c r="F35" s="75">
        <v>62</v>
      </c>
      <c r="G35" s="75">
        <v>63</v>
      </c>
      <c r="H35" s="75">
        <v>61</v>
      </c>
      <c r="I35" s="16">
        <v>73</v>
      </c>
      <c r="J35" s="17">
        <f t="shared" si="2"/>
        <v>63</v>
      </c>
      <c r="K35" s="20">
        <f t="shared" si="3"/>
        <v>10</v>
      </c>
    </row>
    <row r="36" spans="1:11" x14ac:dyDescent="0.2">
      <c r="A36" s="47">
        <v>0.22916666666666666</v>
      </c>
      <c r="B36" s="75">
        <v>69</v>
      </c>
      <c r="C36" s="75">
        <v>70</v>
      </c>
      <c r="D36" s="75">
        <v>69</v>
      </c>
      <c r="E36" s="75">
        <v>66</v>
      </c>
      <c r="F36" s="75">
        <v>70</v>
      </c>
      <c r="G36" s="75">
        <v>68</v>
      </c>
      <c r="H36" s="75">
        <v>68</v>
      </c>
      <c r="I36" s="16">
        <v>73</v>
      </c>
      <c r="J36" s="17">
        <f t="shared" si="2"/>
        <v>70</v>
      </c>
      <c r="K36" s="20">
        <f t="shared" si="3"/>
        <v>3</v>
      </c>
    </row>
    <row r="37" spans="1:11" x14ac:dyDescent="0.2">
      <c r="A37" s="47">
        <v>0.23611111111111113</v>
      </c>
      <c r="B37" s="75">
        <v>69</v>
      </c>
      <c r="C37" s="75">
        <v>71</v>
      </c>
      <c r="D37" s="75">
        <v>71</v>
      </c>
      <c r="E37" s="75">
        <v>66</v>
      </c>
      <c r="F37" s="75">
        <v>70</v>
      </c>
      <c r="G37" s="75">
        <v>68</v>
      </c>
      <c r="H37" s="75">
        <v>68</v>
      </c>
      <c r="I37" s="16">
        <v>73</v>
      </c>
      <c r="J37" s="17">
        <f t="shared" si="2"/>
        <v>71</v>
      </c>
      <c r="K37" s="20">
        <f t="shared" si="3"/>
        <v>2</v>
      </c>
    </row>
    <row r="38" spans="1:11" x14ac:dyDescent="0.2">
      <c r="A38" s="47">
        <v>0.24305555555555555</v>
      </c>
      <c r="B38" s="75">
        <v>69</v>
      </c>
      <c r="C38" s="75">
        <v>70</v>
      </c>
      <c r="D38" s="75">
        <v>69</v>
      </c>
      <c r="E38" s="75">
        <v>68</v>
      </c>
      <c r="F38" s="75">
        <v>69</v>
      </c>
      <c r="G38" s="75">
        <v>69</v>
      </c>
      <c r="H38" s="75">
        <v>69</v>
      </c>
      <c r="I38" s="16">
        <v>73</v>
      </c>
      <c r="J38" s="17">
        <f t="shared" si="2"/>
        <v>70</v>
      </c>
      <c r="K38" s="20">
        <f t="shared" si="3"/>
        <v>3</v>
      </c>
    </row>
    <row r="39" spans="1:11" x14ac:dyDescent="0.2">
      <c r="A39" s="47">
        <v>0.25</v>
      </c>
      <c r="B39" s="75">
        <v>62</v>
      </c>
      <c r="C39" s="75">
        <v>62</v>
      </c>
      <c r="D39" s="75">
        <v>62</v>
      </c>
      <c r="E39" s="75">
        <v>62</v>
      </c>
      <c r="F39" s="75">
        <v>62</v>
      </c>
      <c r="G39" s="75">
        <v>62</v>
      </c>
      <c r="H39" s="75">
        <v>62</v>
      </c>
      <c r="I39" s="16">
        <v>73</v>
      </c>
      <c r="J39" s="17">
        <f t="shared" si="2"/>
        <v>62</v>
      </c>
      <c r="K39" s="20">
        <f t="shared" si="3"/>
        <v>11</v>
      </c>
    </row>
    <row r="40" spans="1:11" x14ac:dyDescent="0.2">
      <c r="A40" s="47">
        <v>0.25694444444444448</v>
      </c>
      <c r="B40" s="75">
        <v>63</v>
      </c>
      <c r="C40" s="75">
        <v>62</v>
      </c>
      <c r="D40" s="75">
        <v>62</v>
      </c>
      <c r="E40" s="75">
        <v>63</v>
      </c>
      <c r="F40" s="75">
        <v>63</v>
      </c>
      <c r="G40" s="75">
        <v>63</v>
      </c>
      <c r="H40" s="75">
        <v>62</v>
      </c>
      <c r="I40" s="16">
        <v>73</v>
      </c>
      <c r="J40" s="17">
        <f t="shared" si="2"/>
        <v>63</v>
      </c>
      <c r="K40" s="20">
        <f t="shared" si="3"/>
        <v>10</v>
      </c>
    </row>
    <row r="41" spans="1:11" x14ac:dyDescent="0.2">
      <c r="A41" s="47">
        <v>0.2638888888888889</v>
      </c>
      <c r="B41" s="75">
        <v>60</v>
      </c>
      <c r="C41" s="75">
        <v>61</v>
      </c>
      <c r="D41" s="75">
        <v>61</v>
      </c>
      <c r="E41" s="75">
        <v>62</v>
      </c>
      <c r="F41" s="75">
        <v>62</v>
      </c>
      <c r="G41" s="75">
        <v>62</v>
      </c>
      <c r="H41" s="75">
        <v>61</v>
      </c>
      <c r="I41" s="16">
        <v>73</v>
      </c>
      <c r="J41" s="17">
        <f t="shared" si="2"/>
        <v>62</v>
      </c>
      <c r="K41" s="20">
        <f t="shared" si="3"/>
        <v>11</v>
      </c>
    </row>
    <row r="42" spans="1:11" x14ac:dyDescent="0.2">
      <c r="A42" s="47">
        <v>0.27083333333333331</v>
      </c>
      <c r="B42" s="75">
        <v>57</v>
      </c>
      <c r="C42" s="75">
        <v>58</v>
      </c>
      <c r="D42" s="75">
        <v>59</v>
      </c>
      <c r="E42" s="75">
        <v>62</v>
      </c>
      <c r="F42" s="75">
        <v>61</v>
      </c>
      <c r="G42" s="75">
        <v>60</v>
      </c>
      <c r="H42" s="75">
        <v>60</v>
      </c>
      <c r="I42" s="16">
        <v>73</v>
      </c>
      <c r="J42" s="17">
        <f t="shared" si="2"/>
        <v>62</v>
      </c>
      <c r="K42" s="20">
        <f t="shared" si="3"/>
        <v>11</v>
      </c>
    </row>
    <row r="43" spans="1:11" x14ac:dyDescent="0.2">
      <c r="A43" s="47">
        <v>0.27777777777777779</v>
      </c>
      <c r="B43" s="75">
        <v>52</v>
      </c>
      <c r="C43" s="75">
        <v>52</v>
      </c>
      <c r="D43" s="75">
        <v>53</v>
      </c>
      <c r="E43" s="75">
        <v>56</v>
      </c>
      <c r="F43" s="75">
        <v>54</v>
      </c>
      <c r="G43" s="75">
        <v>55</v>
      </c>
      <c r="H43" s="75">
        <v>54</v>
      </c>
      <c r="I43" s="16">
        <v>73</v>
      </c>
      <c r="J43" s="17">
        <f t="shared" si="2"/>
        <v>56</v>
      </c>
      <c r="K43" s="20">
        <f t="shared" si="3"/>
        <v>17</v>
      </c>
    </row>
    <row r="44" spans="1:11" x14ac:dyDescent="0.2">
      <c r="A44" s="47">
        <v>0.28472222222222221</v>
      </c>
      <c r="B44" s="75">
        <v>46</v>
      </c>
      <c r="C44" s="75">
        <v>49</v>
      </c>
      <c r="D44" s="75">
        <v>51</v>
      </c>
      <c r="E44" s="75">
        <v>51</v>
      </c>
      <c r="F44" s="75">
        <v>52</v>
      </c>
      <c r="G44" s="75">
        <v>49</v>
      </c>
      <c r="H44" s="75">
        <v>50</v>
      </c>
      <c r="I44" s="16">
        <v>73</v>
      </c>
      <c r="J44" s="17">
        <f t="shared" si="2"/>
        <v>52</v>
      </c>
      <c r="K44" s="20">
        <f t="shared" si="3"/>
        <v>21</v>
      </c>
    </row>
    <row r="45" spans="1:11" x14ac:dyDescent="0.2">
      <c r="A45" s="47">
        <v>0.29166666666666669</v>
      </c>
      <c r="B45" s="75">
        <v>49</v>
      </c>
      <c r="C45" s="75">
        <v>49</v>
      </c>
      <c r="D45" s="75">
        <v>51</v>
      </c>
      <c r="E45" s="75">
        <v>50</v>
      </c>
      <c r="F45" s="75">
        <v>52</v>
      </c>
      <c r="G45" s="75">
        <v>48</v>
      </c>
      <c r="H45" s="75">
        <v>49</v>
      </c>
      <c r="I45" s="16">
        <v>73</v>
      </c>
      <c r="J45" s="17">
        <f t="shared" si="2"/>
        <v>52</v>
      </c>
      <c r="K45" s="20">
        <f t="shared" si="3"/>
        <v>21</v>
      </c>
    </row>
    <row r="46" spans="1:11" x14ac:dyDescent="0.2">
      <c r="A46" s="47">
        <v>0.2986111111111111</v>
      </c>
      <c r="B46" s="75">
        <v>41</v>
      </c>
      <c r="C46" s="75">
        <v>42</v>
      </c>
      <c r="D46" s="75">
        <v>45</v>
      </c>
      <c r="E46" s="75">
        <v>44</v>
      </c>
      <c r="F46" s="75">
        <v>47</v>
      </c>
      <c r="G46" s="75">
        <v>43</v>
      </c>
      <c r="H46" s="75">
        <v>43</v>
      </c>
      <c r="I46" s="16">
        <v>73</v>
      </c>
      <c r="J46" s="17">
        <f t="shared" si="2"/>
        <v>47</v>
      </c>
      <c r="K46" s="20">
        <f t="shared" si="3"/>
        <v>26</v>
      </c>
    </row>
    <row r="47" spans="1:11" x14ac:dyDescent="0.2">
      <c r="A47" s="47">
        <v>0.30555555555555552</v>
      </c>
      <c r="B47" s="75">
        <v>37</v>
      </c>
      <c r="C47" s="75">
        <v>37</v>
      </c>
      <c r="D47" s="75">
        <v>39</v>
      </c>
      <c r="E47" s="75">
        <v>40</v>
      </c>
      <c r="F47" s="75">
        <v>44</v>
      </c>
      <c r="G47" s="75">
        <v>36</v>
      </c>
      <c r="H47" s="75">
        <v>38</v>
      </c>
      <c r="I47" s="16">
        <v>73</v>
      </c>
      <c r="J47" s="17">
        <f t="shared" si="2"/>
        <v>44</v>
      </c>
      <c r="K47" s="20">
        <f t="shared" si="3"/>
        <v>29</v>
      </c>
    </row>
    <row r="48" spans="1:11" x14ac:dyDescent="0.2">
      <c r="A48" s="47">
        <v>0.3125</v>
      </c>
      <c r="B48" s="75">
        <v>37</v>
      </c>
      <c r="C48" s="75">
        <v>39</v>
      </c>
      <c r="D48" s="75">
        <v>37</v>
      </c>
      <c r="E48" s="75">
        <v>38</v>
      </c>
      <c r="F48" s="75">
        <v>44</v>
      </c>
      <c r="G48" s="75">
        <v>36</v>
      </c>
      <c r="H48" s="75">
        <v>36</v>
      </c>
      <c r="I48" s="16">
        <v>73</v>
      </c>
      <c r="J48" s="17">
        <f t="shared" si="2"/>
        <v>44</v>
      </c>
      <c r="K48" s="20">
        <f t="shared" si="3"/>
        <v>29</v>
      </c>
    </row>
    <row r="49" spans="1:11" x14ac:dyDescent="0.2">
      <c r="A49" s="47">
        <v>0.31944444444444448</v>
      </c>
      <c r="B49" s="75">
        <v>36</v>
      </c>
      <c r="C49" s="75">
        <v>42</v>
      </c>
      <c r="D49" s="75">
        <v>38</v>
      </c>
      <c r="E49" s="75">
        <v>41</v>
      </c>
      <c r="F49" s="75">
        <v>45</v>
      </c>
      <c r="G49" s="75">
        <v>37</v>
      </c>
      <c r="H49" s="75">
        <v>38</v>
      </c>
      <c r="I49" s="16">
        <v>73</v>
      </c>
      <c r="J49" s="17">
        <f t="shared" si="2"/>
        <v>45</v>
      </c>
      <c r="K49" s="20">
        <f t="shared" si="3"/>
        <v>28</v>
      </c>
    </row>
    <row r="50" spans="1:11" x14ac:dyDescent="0.2">
      <c r="A50" s="47">
        <v>0.3263888888888889</v>
      </c>
      <c r="B50" s="75">
        <v>39</v>
      </c>
      <c r="C50" s="75">
        <v>43</v>
      </c>
      <c r="D50" s="75">
        <v>36</v>
      </c>
      <c r="E50" s="75">
        <v>44</v>
      </c>
      <c r="F50" s="75">
        <v>43</v>
      </c>
      <c r="G50" s="75">
        <v>40</v>
      </c>
      <c r="H50" s="75">
        <v>40</v>
      </c>
      <c r="I50" s="16">
        <v>73</v>
      </c>
      <c r="J50" s="17">
        <f t="shared" si="2"/>
        <v>44</v>
      </c>
      <c r="K50" s="20">
        <f t="shared" si="3"/>
        <v>29</v>
      </c>
    </row>
    <row r="51" spans="1:11" x14ac:dyDescent="0.2">
      <c r="A51" s="47">
        <v>0.33333333333333331</v>
      </c>
      <c r="B51" s="75">
        <v>44</v>
      </c>
      <c r="C51" s="75">
        <v>50</v>
      </c>
      <c r="D51" s="75">
        <v>43</v>
      </c>
      <c r="E51" s="75">
        <v>51</v>
      </c>
      <c r="F51" s="75">
        <v>49</v>
      </c>
      <c r="G51" s="75">
        <v>47</v>
      </c>
      <c r="H51" s="75">
        <v>45</v>
      </c>
      <c r="I51" s="16">
        <v>73</v>
      </c>
      <c r="J51" s="17">
        <f t="shared" si="2"/>
        <v>51</v>
      </c>
      <c r="K51" s="20">
        <f t="shared" si="3"/>
        <v>22</v>
      </c>
    </row>
    <row r="52" spans="1:11" x14ac:dyDescent="0.2">
      <c r="A52" s="47">
        <v>0.34027777777777773</v>
      </c>
      <c r="B52" s="75">
        <v>47</v>
      </c>
      <c r="C52" s="75">
        <v>53</v>
      </c>
      <c r="D52" s="75">
        <v>45</v>
      </c>
      <c r="E52" s="75">
        <v>55</v>
      </c>
      <c r="F52" s="75">
        <v>48</v>
      </c>
      <c r="G52" s="75">
        <v>47</v>
      </c>
      <c r="H52" s="75">
        <v>48</v>
      </c>
      <c r="I52" s="16">
        <v>73</v>
      </c>
      <c r="J52" s="17">
        <f t="shared" si="2"/>
        <v>55</v>
      </c>
      <c r="K52" s="20">
        <f t="shared" si="3"/>
        <v>18</v>
      </c>
    </row>
    <row r="53" spans="1:11" x14ac:dyDescent="0.2">
      <c r="A53" s="47">
        <v>0.34722222222222227</v>
      </c>
      <c r="B53" s="75">
        <v>51</v>
      </c>
      <c r="C53" s="75">
        <v>56</v>
      </c>
      <c r="D53" s="75">
        <v>48</v>
      </c>
      <c r="E53" s="75">
        <v>58</v>
      </c>
      <c r="F53" s="75">
        <v>51</v>
      </c>
      <c r="G53" s="75">
        <v>51</v>
      </c>
      <c r="H53" s="75">
        <v>52</v>
      </c>
      <c r="I53" s="16">
        <v>73</v>
      </c>
      <c r="J53" s="17">
        <f t="shared" si="2"/>
        <v>58</v>
      </c>
      <c r="K53" s="20">
        <f t="shared" si="3"/>
        <v>15</v>
      </c>
    </row>
    <row r="54" spans="1:11" x14ac:dyDescent="0.2">
      <c r="A54" s="47">
        <v>0.35416666666666669</v>
      </c>
      <c r="B54" s="75">
        <v>56</v>
      </c>
      <c r="C54" s="75">
        <v>56</v>
      </c>
      <c r="D54" s="75">
        <v>52</v>
      </c>
      <c r="E54" s="75">
        <v>60</v>
      </c>
      <c r="F54" s="75">
        <v>53</v>
      </c>
      <c r="G54" s="75">
        <v>52</v>
      </c>
      <c r="H54" s="75">
        <v>56</v>
      </c>
      <c r="I54" s="16">
        <v>73</v>
      </c>
      <c r="J54" s="17">
        <f t="shared" si="2"/>
        <v>60</v>
      </c>
      <c r="K54" s="20">
        <f t="shared" si="3"/>
        <v>13</v>
      </c>
    </row>
    <row r="55" spans="1:11" x14ac:dyDescent="0.2">
      <c r="A55" s="47">
        <v>0.3611111111111111</v>
      </c>
      <c r="B55" s="75">
        <v>61</v>
      </c>
      <c r="C55" s="75">
        <v>59</v>
      </c>
      <c r="D55" s="75">
        <v>57</v>
      </c>
      <c r="E55" s="75">
        <v>63</v>
      </c>
      <c r="F55" s="75">
        <v>59</v>
      </c>
      <c r="G55" s="75">
        <v>57</v>
      </c>
      <c r="H55" s="75">
        <v>62</v>
      </c>
      <c r="I55" s="16">
        <v>73</v>
      </c>
      <c r="J55" s="17">
        <f t="shared" si="2"/>
        <v>63</v>
      </c>
      <c r="K55" s="20">
        <f t="shared" si="3"/>
        <v>10</v>
      </c>
    </row>
    <row r="56" spans="1:11" x14ac:dyDescent="0.2">
      <c r="A56" s="47">
        <v>0.36805555555555558</v>
      </c>
      <c r="B56" s="75">
        <v>64</v>
      </c>
      <c r="C56" s="75">
        <v>62</v>
      </c>
      <c r="D56" s="75">
        <v>62</v>
      </c>
      <c r="E56" s="75">
        <v>65</v>
      </c>
      <c r="F56" s="75">
        <v>64</v>
      </c>
      <c r="G56" s="75">
        <v>59</v>
      </c>
      <c r="H56" s="75">
        <v>62</v>
      </c>
      <c r="I56" s="16">
        <v>73</v>
      </c>
      <c r="J56" s="17">
        <f t="shared" si="2"/>
        <v>65</v>
      </c>
      <c r="K56" s="20">
        <f t="shared" si="3"/>
        <v>8</v>
      </c>
    </row>
    <row r="57" spans="1:11" x14ac:dyDescent="0.2">
      <c r="A57" s="47">
        <v>0.375</v>
      </c>
      <c r="B57" s="75">
        <v>61</v>
      </c>
      <c r="C57" s="75">
        <v>60</v>
      </c>
      <c r="D57" s="75">
        <v>60</v>
      </c>
      <c r="E57" s="75">
        <v>61</v>
      </c>
      <c r="F57" s="75">
        <v>61</v>
      </c>
      <c r="G57" s="75">
        <v>59</v>
      </c>
      <c r="H57" s="75">
        <v>61</v>
      </c>
      <c r="I57" s="16">
        <v>73</v>
      </c>
      <c r="J57" s="17">
        <f t="shared" si="2"/>
        <v>61</v>
      </c>
      <c r="K57" s="20">
        <f t="shared" si="3"/>
        <v>12</v>
      </c>
    </row>
    <row r="58" spans="1:11" x14ac:dyDescent="0.2">
      <c r="A58" s="47">
        <v>0.38194444444444442</v>
      </c>
      <c r="B58" s="75">
        <v>67</v>
      </c>
      <c r="C58" s="75">
        <v>66</v>
      </c>
      <c r="D58" s="75">
        <v>63</v>
      </c>
      <c r="E58" s="75">
        <v>63</v>
      </c>
      <c r="F58" s="75">
        <v>67</v>
      </c>
      <c r="G58" s="75">
        <v>63</v>
      </c>
      <c r="H58" s="75">
        <v>63</v>
      </c>
      <c r="I58" s="16">
        <v>73</v>
      </c>
      <c r="J58" s="17">
        <f t="shared" si="2"/>
        <v>67</v>
      </c>
      <c r="K58" s="20">
        <f t="shared" si="3"/>
        <v>6</v>
      </c>
    </row>
    <row r="59" spans="1:11" x14ac:dyDescent="0.2">
      <c r="A59" s="47">
        <v>0.3888888888888889</v>
      </c>
      <c r="B59" s="75">
        <v>65</v>
      </c>
      <c r="C59" s="75">
        <v>62</v>
      </c>
      <c r="D59" s="75">
        <v>63</v>
      </c>
      <c r="E59" s="75">
        <v>61</v>
      </c>
      <c r="F59" s="75">
        <v>64</v>
      </c>
      <c r="G59" s="75">
        <v>63</v>
      </c>
      <c r="H59" s="75">
        <v>59</v>
      </c>
      <c r="I59" s="16">
        <v>73</v>
      </c>
      <c r="J59" s="17">
        <f t="shared" si="2"/>
        <v>65</v>
      </c>
      <c r="K59" s="20">
        <f t="shared" si="3"/>
        <v>8</v>
      </c>
    </row>
    <row r="60" spans="1:11" x14ac:dyDescent="0.2">
      <c r="A60" s="47">
        <v>0.39583333333333331</v>
      </c>
      <c r="B60" s="75">
        <v>55</v>
      </c>
      <c r="C60" s="75">
        <v>55</v>
      </c>
      <c r="D60" s="75">
        <v>55</v>
      </c>
      <c r="E60" s="75">
        <v>53</v>
      </c>
      <c r="F60" s="75">
        <v>58</v>
      </c>
      <c r="G60" s="75">
        <v>58</v>
      </c>
      <c r="H60" s="75">
        <v>50</v>
      </c>
      <c r="I60" s="16">
        <v>73</v>
      </c>
      <c r="J60" s="17">
        <f t="shared" si="2"/>
        <v>58</v>
      </c>
      <c r="K60" s="20">
        <f t="shared" si="3"/>
        <v>15</v>
      </c>
    </row>
    <row r="61" spans="1:11" x14ac:dyDescent="0.2">
      <c r="A61" s="47">
        <v>0.40277777777777773</v>
      </c>
      <c r="B61" s="75">
        <v>48</v>
      </c>
      <c r="C61" s="75">
        <v>48</v>
      </c>
      <c r="D61" s="75">
        <v>46</v>
      </c>
      <c r="E61" s="75">
        <v>46</v>
      </c>
      <c r="F61" s="75">
        <v>50</v>
      </c>
      <c r="G61" s="75">
        <v>52</v>
      </c>
      <c r="H61" s="75">
        <v>43</v>
      </c>
      <c r="I61" s="16">
        <v>73</v>
      </c>
      <c r="J61" s="17">
        <f t="shared" si="2"/>
        <v>52</v>
      </c>
      <c r="K61" s="20">
        <f t="shared" si="3"/>
        <v>21</v>
      </c>
    </row>
    <row r="62" spans="1:11" x14ac:dyDescent="0.2">
      <c r="A62" s="47">
        <v>0.40972222222222227</v>
      </c>
      <c r="B62" s="75">
        <v>45</v>
      </c>
      <c r="C62" s="75">
        <v>44</v>
      </c>
      <c r="D62" s="75">
        <v>41</v>
      </c>
      <c r="E62" s="75">
        <v>43</v>
      </c>
      <c r="F62" s="75">
        <v>46</v>
      </c>
      <c r="G62" s="75">
        <v>49</v>
      </c>
      <c r="H62" s="75">
        <v>38</v>
      </c>
      <c r="I62" s="16">
        <v>73</v>
      </c>
      <c r="J62" s="17">
        <f t="shared" si="2"/>
        <v>49</v>
      </c>
      <c r="K62" s="20">
        <f t="shared" si="3"/>
        <v>24</v>
      </c>
    </row>
    <row r="63" spans="1:11" x14ac:dyDescent="0.2">
      <c r="A63" s="47">
        <v>0.41666666666666669</v>
      </c>
      <c r="B63" s="75">
        <v>42</v>
      </c>
      <c r="C63" s="75">
        <v>42</v>
      </c>
      <c r="D63" s="75">
        <v>39</v>
      </c>
      <c r="E63" s="75">
        <v>42</v>
      </c>
      <c r="F63" s="75">
        <v>42</v>
      </c>
      <c r="G63" s="75">
        <v>43</v>
      </c>
      <c r="H63" s="75">
        <v>38</v>
      </c>
      <c r="I63" s="16">
        <v>73</v>
      </c>
      <c r="J63" s="17">
        <f t="shared" si="2"/>
        <v>43</v>
      </c>
      <c r="K63" s="20">
        <f t="shared" si="3"/>
        <v>30</v>
      </c>
    </row>
    <row r="64" spans="1:11" x14ac:dyDescent="0.2">
      <c r="A64" s="48">
        <v>0.4236111111111111</v>
      </c>
      <c r="B64" s="75">
        <v>38</v>
      </c>
      <c r="C64" s="75">
        <v>35</v>
      </c>
      <c r="D64" s="75">
        <v>34</v>
      </c>
      <c r="E64" s="75">
        <v>36</v>
      </c>
      <c r="F64" s="75">
        <v>39</v>
      </c>
      <c r="G64" s="75">
        <v>38</v>
      </c>
      <c r="H64" s="75">
        <v>33</v>
      </c>
      <c r="I64" s="16">
        <v>73</v>
      </c>
      <c r="J64" s="17">
        <f t="shared" si="2"/>
        <v>39</v>
      </c>
      <c r="K64" s="20">
        <f t="shared" si="3"/>
        <v>34</v>
      </c>
    </row>
    <row r="65" spans="1:11" x14ac:dyDescent="0.2">
      <c r="A65" s="48">
        <v>0.43055555555555558</v>
      </c>
      <c r="B65" s="75">
        <v>39</v>
      </c>
      <c r="C65" s="75">
        <v>39</v>
      </c>
      <c r="D65" s="75">
        <v>37</v>
      </c>
      <c r="E65" s="75">
        <v>39</v>
      </c>
      <c r="F65" s="75">
        <v>42</v>
      </c>
      <c r="G65" s="75">
        <v>40</v>
      </c>
      <c r="H65" s="75">
        <v>37</v>
      </c>
      <c r="I65" s="16">
        <v>73</v>
      </c>
      <c r="J65" s="17">
        <f t="shared" si="2"/>
        <v>42</v>
      </c>
      <c r="K65" s="20">
        <f t="shared" si="3"/>
        <v>31</v>
      </c>
    </row>
    <row r="66" spans="1:11" x14ac:dyDescent="0.2">
      <c r="A66" s="48">
        <v>0.4375</v>
      </c>
      <c r="B66" s="75">
        <v>44</v>
      </c>
      <c r="C66" s="75">
        <v>41</v>
      </c>
      <c r="D66" s="75">
        <v>39</v>
      </c>
      <c r="E66" s="75">
        <v>43</v>
      </c>
      <c r="F66" s="75">
        <v>44</v>
      </c>
      <c r="G66" s="75">
        <v>42</v>
      </c>
      <c r="H66" s="75">
        <v>37</v>
      </c>
      <c r="I66" s="16">
        <v>73</v>
      </c>
      <c r="J66" s="17">
        <f t="shared" si="2"/>
        <v>44</v>
      </c>
      <c r="K66" s="20">
        <f t="shared" si="3"/>
        <v>29</v>
      </c>
    </row>
    <row r="67" spans="1:11" x14ac:dyDescent="0.2">
      <c r="A67" s="48">
        <v>0.44444444444444442</v>
      </c>
      <c r="B67" s="75">
        <v>48</v>
      </c>
      <c r="C67" s="75">
        <v>44</v>
      </c>
      <c r="D67" s="75">
        <v>43</v>
      </c>
      <c r="E67" s="75">
        <v>47</v>
      </c>
      <c r="F67" s="75">
        <v>46</v>
      </c>
      <c r="G67" s="75">
        <v>44</v>
      </c>
      <c r="H67" s="75">
        <v>39</v>
      </c>
      <c r="I67" s="16">
        <v>73</v>
      </c>
      <c r="J67" s="17">
        <f t="shared" si="2"/>
        <v>48</v>
      </c>
      <c r="K67" s="20">
        <f t="shared" si="3"/>
        <v>25</v>
      </c>
    </row>
    <row r="68" spans="1:11" x14ac:dyDescent="0.2">
      <c r="A68" s="48">
        <v>0.4513888888888889</v>
      </c>
      <c r="B68" s="75">
        <v>46</v>
      </c>
      <c r="C68" s="75">
        <v>42</v>
      </c>
      <c r="D68" s="75">
        <v>43</v>
      </c>
      <c r="E68" s="75">
        <v>45</v>
      </c>
      <c r="F68" s="75">
        <v>43</v>
      </c>
      <c r="G68" s="75">
        <v>43</v>
      </c>
      <c r="H68" s="75">
        <v>40</v>
      </c>
      <c r="I68" s="16">
        <v>73</v>
      </c>
      <c r="J68" s="17">
        <f t="shared" si="2"/>
        <v>46</v>
      </c>
      <c r="K68" s="20">
        <f t="shared" si="3"/>
        <v>27</v>
      </c>
    </row>
    <row r="69" spans="1:11" x14ac:dyDescent="0.2">
      <c r="A69" s="47">
        <v>0.45833333333333331</v>
      </c>
      <c r="B69" s="75">
        <v>45</v>
      </c>
      <c r="C69" s="75">
        <v>41</v>
      </c>
      <c r="D69" s="75">
        <v>42</v>
      </c>
      <c r="E69" s="75">
        <v>46</v>
      </c>
      <c r="F69" s="75">
        <v>42</v>
      </c>
      <c r="G69" s="75">
        <v>43</v>
      </c>
      <c r="H69" s="75">
        <v>37</v>
      </c>
      <c r="I69" s="16">
        <v>73</v>
      </c>
      <c r="J69" s="17">
        <f t="shared" si="2"/>
        <v>46</v>
      </c>
      <c r="K69" s="20">
        <f t="shared" si="3"/>
        <v>27</v>
      </c>
    </row>
    <row r="70" spans="1:11" x14ac:dyDescent="0.2">
      <c r="A70" s="48">
        <v>0.46527777777777773</v>
      </c>
      <c r="B70" s="75">
        <v>47</v>
      </c>
      <c r="C70" s="75">
        <v>45</v>
      </c>
      <c r="D70" s="75">
        <v>44</v>
      </c>
      <c r="E70" s="75">
        <v>48</v>
      </c>
      <c r="F70" s="75">
        <v>43</v>
      </c>
      <c r="G70" s="75">
        <v>48</v>
      </c>
      <c r="H70" s="75">
        <v>39</v>
      </c>
      <c r="I70" s="16">
        <v>73</v>
      </c>
      <c r="J70" s="17">
        <f t="shared" si="2"/>
        <v>48</v>
      </c>
      <c r="K70" s="20">
        <f t="shared" si="3"/>
        <v>25</v>
      </c>
    </row>
    <row r="71" spans="1:11" x14ac:dyDescent="0.2">
      <c r="A71" s="48">
        <v>0.47222222222222227</v>
      </c>
      <c r="B71" s="75">
        <v>48</v>
      </c>
      <c r="C71" s="75">
        <v>44</v>
      </c>
      <c r="D71" s="75">
        <v>43</v>
      </c>
      <c r="E71" s="75">
        <v>47</v>
      </c>
      <c r="F71" s="75">
        <v>42</v>
      </c>
      <c r="G71" s="75">
        <v>45</v>
      </c>
      <c r="H71" s="75">
        <v>40</v>
      </c>
      <c r="I71" s="16">
        <v>73</v>
      </c>
      <c r="J71" s="17">
        <f t="shared" si="2"/>
        <v>48</v>
      </c>
      <c r="K71" s="20">
        <f t="shared" si="3"/>
        <v>25</v>
      </c>
    </row>
    <row r="72" spans="1:11" x14ac:dyDescent="0.2">
      <c r="A72" s="48">
        <v>0.47916666666666669</v>
      </c>
      <c r="B72" s="75">
        <v>52</v>
      </c>
      <c r="C72" s="75">
        <v>46</v>
      </c>
      <c r="D72" s="75">
        <v>50</v>
      </c>
      <c r="E72" s="75">
        <v>48</v>
      </c>
      <c r="F72" s="75">
        <v>47</v>
      </c>
      <c r="G72" s="75">
        <v>49</v>
      </c>
      <c r="H72" s="75">
        <v>44</v>
      </c>
      <c r="I72" s="16">
        <v>73</v>
      </c>
      <c r="J72" s="17">
        <f t="shared" si="2"/>
        <v>52</v>
      </c>
      <c r="K72" s="20">
        <f t="shared" si="3"/>
        <v>21</v>
      </c>
    </row>
    <row r="73" spans="1:11" x14ac:dyDescent="0.2">
      <c r="A73" s="48">
        <v>0.4861111111111111</v>
      </c>
      <c r="B73" s="75">
        <v>47</v>
      </c>
      <c r="C73" s="75">
        <v>40</v>
      </c>
      <c r="D73" s="75">
        <v>44</v>
      </c>
      <c r="E73" s="75">
        <v>41</v>
      </c>
      <c r="F73" s="75">
        <v>43</v>
      </c>
      <c r="G73" s="75">
        <v>46</v>
      </c>
      <c r="H73" s="75">
        <v>39</v>
      </c>
      <c r="I73" s="16">
        <v>73</v>
      </c>
      <c r="J73" s="17">
        <f t="shared" si="2"/>
        <v>47</v>
      </c>
      <c r="K73" s="20">
        <f t="shared" si="3"/>
        <v>26</v>
      </c>
    </row>
    <row r="74" spans="1:11" x14ac:dyDescent="0.2">
      <c r="A74" s="48">
        <v>0.49305555555555558</v>
      </c>
      <c r="B74" s="75">
        <v>48</v>
      </c>
      <c r="C74" s="75">
        <v>45</v>
      </c>
      <c r="D74" s="75">
        <v>46</v>
      </c>
      <c r="E74" s="75">
        <v>42</v>
      </c>
      <c r="F74" s="75">
        <v>46</v>
      </c>
      <c r="G74" s="75">
        <v>49</v>
      </c>
      <c r="H74" s="75">
        <v>40</v>
      </c>
      <c r="I74" s="16">
        <v>73</v>
      </c>
      <c r="J74" s="17">
        <f t="shared" si="2"/>
        <v>49</v>
      </c>
      <c r="K74" s="20">
        <f t="shared" si="3"/>
        <v>24</v>
      </c>
    </row>
    <row r="75" spans="1:11" x14ac:dyDescent="0.2">
      <c r="A75" s="47">
        <v>0.5</v>
      </c>
      <c r="B75" s="75">
        <v>47</v>
      </c>
      <c r="C75" s="75">
        <v>43</v>
      </c>
      <c r="D75" s="75">
        <v>44</v>
      </c>
      <c r="E75" s="75">
        <v>40</v>
      </c>
      <c r="F75" s="75">
        <v>46</v>
      </c>
      <c r="G75" s="75">
        <v>51</v>
      </c>
      <c r="H75" s="75">
        <v>43</v>
      </c>
      <c r="I75" s="16">
        <v>73</v>
      </c>
      <c r="J75" s="17">
        <f t="shared" si="2"/>
        <v>51</v>
      </c>
      <c r="K75" s="20">
        <f t="shared" si="3"/>
        <v>22</v>
      </c>
    </row>
    <row r="76" spans="1:11" x14ac:dyDescent="0.2">
      <c r="A76" s="47">
        <v>0.50694444444444442</v>
      </c>
      <c r="B76" s="75">
        <v>42</v>
      </c>
      <c r="C76" s="75">
        <v>39</v>
      </c>
      <c r="D76" s="75">
        <v>43</v>
      </c>
      <c r="E76" s="75">
        <v>37</v>
      </c>
      <c r="F76" s="75">
        <v>43</v>
      </c>
      <c r="G76" s="75">
        <v>46</v>
      </c>
      <c r="H76" s="75">
        <v>41</v>
      </c>
      <c r="I76" s="16">
        <v>73</v>
      </c>
      <c r="J76" s="17">
        <f t="shared" si="2"/>
        <v>46</v>
      </c>
      <c r="K76" s="20">
        <f t="shared" si="3"/>
        <v>27</v>
      </c>
    </row>
    <row r="77" spans="1:11" x14ac:dyDescent="0.2">
      <c r="A77" s="47">
        <v>0.51388888888888895</v>
      </c>
      <c r="B77" s="75">
        <v>36</v>
      </c>
      <c r="C77" s="75">
        <v>36</v>
      </c>
      <c r="D77" s="75">
        <v>39</v>
      </c>
      <c r="E77" s="75">
        <v>33</v>
      </c>
      <c r="F77" s="75">
        <v>38</v>
      </c>
      <c r="G77" s="75">
        <v>42</v>
      </c>
      <c r="H77" s="75">
        <v>35</v>
      </c>
      <c r="I77" s="16">
        <v>73</v>
      </c>
      <c r="J77" s="17">
        <f t="shared" si="2"/>
        <v>42</v>
      </c>
      <c r="K77" s="20">
        <f t="shared" si="3"/>
        <v>31</v>
      </c>
    </row>
    <row r="78" spans="1:11" x14ac:dyDescent="0.2">
      <c r="A78" s="47">
        <v>0.52083333333333337</v>
      </c>
      <c r="B78" s="75">
        <v>31</v>
      </c>
      <c r="C78" s="75">
        <v>34</v>
      </c>
      <c r="D78" s="75">
        <v>33</v>
      </c>
      <c r="E78" s="75">
        <v>31</v>
      </c>
      <c r="F78" s="75">
        <v>33</v>
      </c>
      <c r="G78" s="75">
        <v>37</v>
      </c>
      <c r="H78" s="75">
        <v>33</v>
      </c>
      <c r="I78" s="16">
        <v>73</v>
      </c>
      <c r="J78" s="17">
        <f t="shared" si="2"/>
        <v>37</v>
      </c>
      <c r="K78" s="20">
        <f t="shared" si="3"/>
        <v>36</v>
      </c>
    </row>
    <row r="79" spans="1:11" x14ac:dyDescent="0.2">
      <c r="A79" s="47">
        <v>0.52777777777777779</v>
      </c>
      <c r="B79" s="75">
        <v>33</v>
      </c>
      <c r="C79" s="75">
        <v>37</v>
      </c>
      <c r="D79" s="75">
        <v>33</v>
      </c>
      <c r="E79" s="75">
        <v>34</v>
      </c>
      <c r="F79" s="75">
        <v>35</v>
      </c>
      <c r="G79" s="75">
        <v>36</v>
      </c>
      <c r="H79" s="75">
        <v>35</v>
      </c>
      <c r="I79" s="16">
        <v>73</v>
      </c>
      <c r="J79" s="17">
        <f t="shared" si="2"/>
        <v>37</v>
      </c>
      <c r="K79" s="20">
        <f t="shared" si="3"/>
        <v>36</v>
      </c>
    </row>
    <row r="80" spans="1:11" x14ac:dyDescent="0.2">
      <c r="A80" s="47">
        <v>0.53472222222222221</v>
      </c>
      <c r="B80" s="75">
        <v>37</v>
      </c>
      <c r="C80" s="75">
        <v>38</v>
      </c>
      <c r="D80" s="75">
        <v>37</v>
      </c>
      <c r="E80" s="75">
        <v>36</v>
      </c>
      <c r="F80" s="75">
        <v>38</v>
      </c>
      <c r="G80" s="75">
        <v>36</v>
      </c>
      <c r="H80" s="75">
        <v>40</v>
      </c>
      <c r="I80" s="16">
        <v>73</v>
      </c>
      <c r="J80" s="17">
        <f t="shared" si="2"/>
        <v>40</v>
      </c>
      <c r="K80" s="20">
        <f t="shared" si="3"/>
        <v>33</v>
      </c>
    </row>
    <row r="81" spans="1:11" x14ac:dyDescent="0.2">
      <c r="A81" s="47">
        <v>0.54166666666666663</v>
      </c>
      <c r="B81" s="75">
        <v>38</v>
      </c>
      <c r="C81" s="75">
        <v>39</v>
      </c>
      <c r="D81" s="75">
        <v>37</v>
      </c>
      <c r="E81" s="75">
        <v>38</v>
      </c>
      <c r="F81" s="75">
        <v>39</v>
      </c>
      <c r="G81" s="75">
        <v>35</v>
      </c>
      <c r="H81" s="75">
        <v>39</v>
      </c>
      <c r="I81" s="16">
        <v>73</v>
      </c>
      <c r="J81" s="17">
        <f t="shared" si="2"/>
        <v>39</v>
      </c>
      <c r="K81" s="20">
        <f t="shared" si="3"/>
        <v>34</v>
      </c>
    </row>
    <row r="82" spans="1:11" x14ac:dyDescent="0.2">
      <c r="A82" s="47">
        <v>0.54861111111111105</v>
      </c>
      <c r="B82" s="75">
        <v>41</v>
      </c>
      <c r="C82" s="75">
        <v>41</v>
      </c>
      <c r="D82" s="75">
        <v>36</v>
      </c>
      <c r="E82" s="75">
        <v>39</v>
      </c>
      <c r="F82" s="75">
        <v>39</v>
      </c>
      <c r="G82" s="75">
        <v>36</v>
      </c>
      <c r="H82" s="75">
        <v>42</v>
      </c>
      <c r="I82" s="16">
        <v>73</v>
      </c>
      <c r="J82" s="17">
        <f t="shared" si="2"/>
        <v>42</v>
      </c>
      <c r="K82" s="20">
        <f t="shared" si="3"/>
        <v>31</v>
      </c>
    </row>
    <row r="83" spans="1:11" x14ac:dyDescent="0.2">
      <c r="A83" s="47">
        <v>0.55555555555555558</v>
      </c>
      <c r="B83" s="75">
        <v>43</v>
      </c>
      <c r="C83" s="75">
        <v>41</v>
      </c>
      <c r="D83" s="75">
        <v>40</v>
      </c>
      <c r="E83" s="75">
        <v>42</v>
      </c>
      <c r="F83" s="75">
        <v>44</v>
      </c>
      <c r="G83" s="75">
        <v>39</v>
      </c>
      <c r="H83" s="75">
        <v>45</v>
      </c>
      <c r="I83" s="16">
        <v>73</v>
      </c>
      <c r="J83" s="17">
        <f t="shared" si="2"/>
        <v>45</v>
      </c>
      <c r="K83" s="20">
        <f t="shared" si="3"/>
        <v>28</v>
      </c>
    </row>
    <row r="84" spans="1:11" x14ac:dyDescent="0.2">
      <c r="A84" s="47">
        <v>0.5625</v>
      </c>
      <c r="B84" s="75">
        <v>38</v>
      </c>
      <c r="C84" s="75">
        <v>37</v>
      </c>
      <c r="D84" s="75">
        <v>36</v>
      </c>
      <c r="E84" s="75">
        <v>38</v>
      </c>
      <c r="F84" s="75">
        <v>41</v>
      </c>
      <c r="G84" s="75">
        <v>37</v>
      </c>
      <c r="H84" s="75">
        <v>40</v>
      </c>
      <c r="I84" s="16">
        <v>73</v>
      </c>
      <c r="J84" s="17">
        <f t="shared" si="2"/>
        <v>41</v>
      </c>
      <c r="K84" s="20">
        <f t="shared" si="3"/>
        <v>32</v>
      </c>
    </row>
    <row r="85" spans="1:11" x14ac:dyDescent="0.2">
      <c r="A85" s="47">
        <v>0.56944444444444442</v>
      </c>
      <c r="B85" s="75">
        <v>35</v>
      </c>
      <c r="C85" s="75">
        <v>32</v>
      </c>
      <c r="D85" s="75">
        <v>33</v>
      </c>
      <c r="E85" s="75">
        <v>33</v>
      </c>
      <c r="F85" s="75">
        <v>37</v>
      </c>
      <c r="G85" s="75">
        <v>37</v>
      </c>
      <c r="H85" s="75">
        <v>38</v>
      </c>
      <c r="I85" s="16">
        <v>73</v>
      </c>
      <c r="J85" s="17">
        <f t="shared" si="2"/>
        <v>38</v>
      </c>
      <c r="K85" s="20">
        <f t="shared" si="3"/>
        <v>35</v>
      </c>
    </row>
    <row r="86" spans="1:11" x14ac:dyDescent="0.2">
      <c r="A86" s="47">
        <v>0.57638888888888895</v>
      </c>
      <c r="B86" s="75">
        <v>30</v>
      </c>
      <c r="C86" s="75">
        <v>31</v>
      </c>
      <c r="D86" s="75">
        <v>28</v>
      </c>
      <c r="E86" s="75">
        <v>31</v>
      </c>
      <c r="F86" s="75">
        <v>33</v>
      </c>
      <c r="G86" s="75">
        <v>33</v>
      </c>
      <c r="H86" s="75">
        <v>33</v>
      </c>
      <c r="I86" s="16">
        <v>73</v>
      </c>
      <c r="J86" s="17">
        <f t="shared" si="2"/>
        <v>33</v>
      </c>
      <c r="K86" s="20">
        <f t="shared" si="3"/>
        <v>40</v>
      </c>
    </row>
    <row r="87" spans="1:11" x14ac:dyDescent="0.2">
      <c r="A87" s="47">
        <v>0.58333333333333337</v>
      </c>
      <c r="B87" s="75">
        <v>35</v>
      </c>
      <c r="C87" s="75">
        <v>36</v>
      </c>
      <c r="D87" s="75">
        <v>35</v>
      </c>
      <c r="E87" s="75">
        <v>33</v>
      </c>
      <c r="F87" s="75">
        <v>38</v>
      </c>
      <c r="G87" s="75">
        <v>36</v>
      </c>
      <c r="H87" s="75">
        <v>34</v>
      </c>
      <c r="I87" s="16">
        <v>73</v>
      </c>
      <c r="J87" s="17">
        <f t="shared" si="2"/>
        <v>38</v>
      </c>
      <c r="K87" s="20">
        <f t="shared" si="3"/>
        <v>35</v>
      </c>
    </row>
    <row r="88" spans="1:11" x14ac:dyDescent="0.2">
      <c r="A88" s="47">
        <v>0.59027777777777779</v>
      </c>
      <c r="B88" s="75">
        <v>38</v>
      </c>
      <c r="C88" s="75">
        <v>38</v>
      </c>
      <c r="D88" s="75">
        <v>42</v>
      </c>
      <c r="E88" s="75">
        <v>37</v>
      </c>
      <c r="F88" s="75">
        <v>43</v>
      </c>
      <c r="G88" s="75">
        <v>38</v>
      </c>
      <c r="H88" s="75">
        <v>38</v>
      </c>
      <c r="I88" s="16">
        <v>73</v>
      </c>
      <c r="J88" s="17">
        <f t="shared" si="2"/>
        <v>43</v>
      </c>
      <c r="K88" s="20">
        <f t="shared" si="3"/>
        <v>30</v>
      </c>
    </row>
    <row r="89" spans="1:11" x14ac:dyDescent="0.2">
      <c r="A89" s="47">
        <v>0.59722222222222221</v>
      </c>
      <c r="B89" s="75">
        <v>43</v>
      </c>
      <c r="C89" s="75">
        <v>43</v>
      </c>
      <c r="D89" s="75">
        <v>46</v>
      </c>
      <c r="E89" s="75">
        <v>41</v>
      </c>
      <c r="F89" s="75">
        <v>47</v>
      </c>
      <c r="G89" s="75">
        <v>43</v>
      </c>
      <c r="H89" s="75">
        <v>43</v>
      </c>
      <c r="I89" s="16">
        <v>73</v>
      </c>
      <c r="J89" s="17">
        <f t="shared" si="2"/>
        <v>47</v>
      </c>
      <c r="K89" s="20">
        <f t="shared" si="3"/>
        <v>26</v>
      </c>
    </row>
    <row r="90" spans="1:11" x14ac:dyDescent="0.2">
      <c r="A90" s="47">
        <v>0.60416666666666663</v>
      </c>
      <c r="B90" s="75">
        <v>52</v>
      </c>
      <c r="C90" s="75">
        <v>47</v>
      </c>
      <c r="D90" s="75">
        <v>55</v>
      </c>
      <c r="E90" s="75">
        <v>49</v>
      </c>
      <c r="F90" s="75">
        <v>52</v>
      </c>
      <c r="G90" s="75">
        <v>48</v>
      </c>
      <c r="H90" s="75">
        <v>53</v>
      </c>
      <c r="I90" s="16">
        <v>73</v>
      </c>
      <c r="J90" s="17">
        <f t="shared" si="2"/>
        <v>55</v>
      </c>
      <c r="K90" s="20">
        <f t="shared" si="3"/>
        <v>18</v>
      </c>
    </row>
    <row r="91" spans="1:11" x14ac:dyDescent="0.2">
      <c r="A91" s="47">
        <v>0.61111111111111105</v>
      </c>
      <c r="B91" s="75">
        <v>56</v>
      </c>
      <c r="C91" s="75">
        <v>53</v>
      </c>
      <c r="D91" s="75">
        <v>61</v>
      </c>
      <c r="E91" s="75">
        <v>55</v>
      </c>
      <c r="F91" s="75">
        <v>58</v>
      </c>
      <c r="G91" s="75">
        <v>49</v>
      </c>
      <c r="H91" s="75">
        <v>57</v>
      </c>
      <c r="I91" s="16">
        <v>73</v>
      </c>
      <c r="J91" s="17">
        <f t="shared" ref="J91:J146" si="4">MAX(B91:H91)</f>
        <v>61</v>
      </c>
      <c r="K91" s="20">
        <f t="shared" ref="K91:K146" si="5">+I91-J91</f>
        <v>12</v>
      </c>
    </row>
    <row r="92" spans="1:11" x14ac:dyDescent="0.2">
      <c r="A92" s="47">
        <v>0.61805555555555558</v>
      </c>
      <c r="B92" s="75">
        <v>55</v>
      </c>
      <c r="C92" s="75">
        <v>51</v>
      </c>
      <c r="D92" s="75">
        <v>58</v>
      </c>
      <c r="E92" s="75">
        <v>56</v>
      </c>
      <c r="F92" s="75">
        <v>58</v>
      </c>
      <c r="G92" s="75">
        <v>49</v>
      </c>
      <c r="H92" s="75">
        <v>55</v>
      </c>
      <c r="I92" s="16">
        <v>73</v>
      </c>
      <c r="J92" s="17">
        <f t="shared" si="4"/>
        <v>58</v>
      </c>
      <c r="K92" s="20">
        <f t="shared" si="5"/>
        <v>15</v>
      </c>
    </row>
    <row r="93" spans="1:11" x14ac:dyDescent="0.2">
      <c r="A93" s="47">
        <v>0.625</v>
      </c>
      <c r="B93" s="75">
        <v>53</v>
      </c>
      <c r="C93" s="75">
        <v>46</v>
      </c>
      <c r="D93" s="75">
        <v>54</v>
      </c>
      <c r="E93" s="75">
        <v>54</v>
      </c>
      <c r="F93" s="75">
        <v>56</v>
      </c>
      <c r="G93" s="75">
        <v>43</v>
      </c>
      <c r="H93" s="75">
        <v>52</v>
      </c>
      <c r="I93" s="16">
        <v>73</v>
      </c>
      <c r="J93" s="17">
        <f t="shared" si="4"/>
        <v>56</v>
      </c>
      <c r="K93" s="20">
        <f t="shared" si="5"/>
        <v>17</v>
      </c>
    </row>
    <row r="94" spans="1:11" x14ac:dyDescent="0.2">
      <c r="A94" s="47">
        <v>0.63194444444444442</v>
      </c>
      <c r="B94" s="75">
        <v>49</v>
      </c>
      <c r="C94" s="75">
        <v>42</v>
      </c>
      <c r="D94" s="75">
        <v>46</v>
      </c>
      <c r="E94" s="75">
        <v>47</v>
      </c>
      <c r="F94" s="75">
        <v>50</v>
      </c>
      <c r="G94" s="75">
        <v>38</v>
      </c>
      <c r="H94" s="75">
        <v>47</v>
      </c>
      <c r="I94" s="16">
        <v>73</v>
      </c>
      <c r="J94" s="17">
        <f t="shared" si="4"/>
        <v>50</v>
      </c>
      <c r="K94" s="20">
        <f t="shared" si="5"/>
        <v>23</v>
      </c>
    </row>
    <row r="95" spans="1:11" x14ac:dyDescent="0.2">
      <c r="A95" s="47">
        <v>0.63888888888888895</v>
      </c>
      <c r="B95" s="75">
        <v>42</v>
      </c>
      <c r="C95" s="75">
        <v>37</v>
      </c>
      <c r="D95" s="75">
        <v>41</v>
      </c>
      <c r="E95" s="75">
        <v>40</v>
      </c>
      <c r="F95" s="75">
        <v>43</v>
      </c>
      <c r="G95" s="75">
        <v>33</v>
      </c>
      <c r="H95" s="75">
        <v>39</v>
      </c>
      <c r="I95" s="16">
        <v>73</v>
      </c>
      <c r="J95" s="17">
        <f t="shared" si="4"/>
        <v>43</v>
      </c>
      <c r="K95" s="20">
        <f t="shared" si="5"/>
        <v>30</v>
      </c>
    </row>
    <row r="96" spans="1:11" x14ac:dyDescent="0.2">
      <c r="A96" s="47">
        <v>0.64583333333333337</v>
      </c>
      <c r="B96" s="75">
        <v>34</v>
      </c>
      <c r="C96" s="75">
        <v>35</v>
      </c>
      <c r="D96" s="75">
        <v>35</v>
      </c>
      <c r="E96" s="75">
        <v>35</v>
      </c>
      <c r="F96" s="75">
        <v>38</v>
      </c>
      <c r="G96" s="75">
        <v>27</v>
      </c>
      <c r="H96" s="75">
        <v>31</v>
      </c>
      <c r="I96" s="16">
        <v>73</v>
      </c>
      <c r="J96" s="17">
        <f t="shared" si="4"/>
        <v>38</v>
      </c>
      <c r="K96" s="20">
        <f t="shared" si="5"/>
        <v>35</v>
      </c>
    </row>
    <row r="97" spans="1:11" x14ac:dyDescent="0.2">
      <c r="A97" s="47">
        <v>0.65277777777777779</v>
      </c>
      <c r="B97" s="75">
        <v>34</v>
      </c>
      <c r="C97" s="75">
        <v>36</v>
      </c>
      <c r="D97" s="75">
        <v>35</v>
      </c>
      <c r="E97" s="75">
        <v>34</v>
      </c>
      <c r="F97" s="75">
        <v>38</v>
      </c>
      <c r="G97" s="75">
        <v>32</v>
      </c>
      <c r="H97" s="75">
        <v>31</v>
      </c>
      <c r="I97" s="16">
        <v>73</v>
      </c>
      <c r="J97" s="17">
        <f t="shared" si="4"/>
        <v>38</v>
      </c>
      <c r="K97" s="20">
        <f t="shared" si="5"/>
        <v>35</v>
      </c>
    </row>
    <row r="98" spans="1:11" x14ac:dyDescent="0.2">
      <c r="A98" s="47">
        <v>0.65972222222222221</v>
      </c>
      <c r="B98" s="75">
        <v>36</v>
      </c>
      <c r="C98" s="75">
        <v>36</v>
      </c>
      <c r="D98" s="75">
        <v>40</v>
      </c>
      <c r="E98" s="75">
        <v>36</v>
      </c>
      <c r="F98" s="75">
        <v>36</v>
      </c>
      <c r="G98" s="75">
        <v>33</v>
      </c>
      <c r="H98" s="75">
        <v>30</v>
      </c>
      <c r="I98" s="16">
        <v>73</v>
      </c>
      <c r="J98" s="17">
        <f t="shared" si="4"/>
        <v>40</v>
      </c>
      <c r="K98" s="20">
        <f t="shared" si="5"/>
        <v>33</v>
      </c>
    </row>
    <row r="99" spans="1:11" x14ac:dyDescent="0.2">
      <c r="A99" s="47">
        <v>0.66666666666666663</v>
      </c>
      <c r="B99" s="75">
        <v>33</v>
      </c>
      <c r="C99" s="75">
        <v>37</v>
      </c>
      <c r="D99" s="75">
        <v>38</v>
      </c>
      <c r="E99" s="75">
        <v>34</v>
      </c>
      <c r="F99" s="75">
        <v>36</v>
      </c>
      <c r="G99" s="75">
        <v>35</v>
      </c>
      <c r="H99" s="75">
        <v>30</v>
      </c>
      <c r="I99" s="16">
        <v>73</v>
      </c>
      <c r="J99" s="17">
        <f t="shared" si="4"/>
        <v>38</v>
      </c>
      <c r="K99" s="20">
        <f t="shared" si="5"/>
        <v>35</v>
      </c>
    </row>
    <row r="100" spans="1:11" x14ac:dyDescent="0.2">
      <c r="A100" s="47">
        <v>0.67361111111111116</v>
      </c>
      <c r="B100" s="75">
        <v>33</v>
      </c>
      <c r="C100" s="75">
        <v>39</v>
      </c>
      <c r="D100" s="75">
        <v>39</v>
      </c>
      <c r="E100" s="75">
        <v>34</v>
      </c>
      <c r="F100" s="75">
        <v>33</v>
      </c>
      <c r="G100" s="75">
        <v>37</v>
      </c>
      <c r="H100" s="75">
        <v>29</v>
      </c>
      <c r="I100" s="16">
        <v>73</v>
      </c>
      <c r="J100" s="17">
        <f t="shared" si="4"/>
        <v>39</v>
      </c>
      <c r="K100" s="20">
        <f t="shared" si="5"/>
        <v>34</v>
      </c>
    </row>
    <row r="101" spans="1:11" x14ac:dyDescent="0.2">
      <c r="A101" s="47">
        <v>0.68055555555555547</v>
      </c>
      <c r="B101" s="75">
        <v>33</v>
      </c>
      <c r="C101" s="75">
        <v>38</v>
      </c>
      <c r="D101" s="75">
        <v>38</v>
      </c>
      <c r="E101" s="75">
        <v>36</v>
      </c>
      <c r="F101" s="75">
        <v>35</v>
      </c>
      <c r="G101" s="75">
        <v>34</v>
      </c>
      <c r="H101" s="75">
        <v>26</v>
      </c>
      <c r="I101" s="16">
        <v>73</v>
      </c>
      <c r="J101" s="17">
        <f t="shared" si="4"/>
        <v>38</v>
      </c>
      <c r="K101" s="20">
        <f t="shared" si="5"/>
        <v>35</v>
      </c>
    </row>
    <row r="102" spans="1:11" x14ac:dyDescent="0.2">
      <c r="A102" s="47">
        <v>0.6875</v>
      </c>
      <c r="B102" s="75">
        <v>39</v>
      </c>
      <c r="C102" s="75">
        <v>41</v>
      </c>
      <c r="D102" s="75">
        <v>42</v>
      </c>
      <c r="E102" s="75">
        <v>40</v>
      </c>
      <c r="F102" s="75">
        <v>41</v>
      </c>
      <c r="G102" s="75">
        <v>37</v>
      </c>
      <c r="H102" s="75">
        <v>31</v>
      </c>
      <c r="I102" s="16">
        <v>73</v>
      </c>
      <c r="J102" s="17">
        <f t="shared" si="4"/>
        <v>42</v>
      </c>
      <c r="K102" s="20">
        <f t="shared" si="5"/>
        <v>31</v>
      </c>
    </row>
    <row r="103" spans="1:11" x14ac:dyDescent="0.2">
      <c r="A103" s="47">
        <v>0.69444444444444453</v>
      </c>
      <c r="B103" s="75">
        <v>44</v>
      </c>
      <c r="C103" s="75">
        <v>47</v>
      </c>
      <c r="D103" s="75">
        <v>47</v>
      </c>
      <c r="E103" s="75">
        <v>48</v>
      </c>
      <c r="F103" s="75">
        <v>48</v>
      </c>
      <c r="G103" s="75">
        <v>39</v>
      </c>
      <c r="H103" s="75">
        <v>38</v>
      </c>
      <c r="I103" s="16">
        <v>73</v>
      </c>
      <c r="J103" s="17">
        <f t="shared" si="4"/>
        <v>48</v>
      </c>
      <c r="K103" s="20">
        <f t="shared" si="5"/>
        <v>25</v>
      </c>
    </row>
    <row r="104" spans="1:11" x14ac:dyDescent="0.2">
      <c r="A104" s="47">
        <v>0.70138888888888884</v>
      </c>
      <c r="B104" s="75">
        <v>51</v>
      </c>
      <c r="C104" s="75">
        <v>52</v>
      </c>
      <c r="D104" s="75">
        <v>51</v>
      </c>
      <c r="E104" s="75">
        <v>52</v>
      </c>
      <c r="F104" s="75">
        <v>56</v>
      </c>
      <c r="G104" s="75">
        <v>45</v>
      </c>
      <c r="H104" s="75">
        <v>47</v>
      </c>
      <c r="I104" s="16">
        <v>73</v>
      </c>
      <c r="J104" s="17">
        <f t="shared" si="4"/>
        <v>56</v>
      </c>
      <c r="K104" s="20">
        <f t="shared" si="5"/>
        <v>17</v>
      </c>
    </row>
    <row r="105" spans="1:11" x14ac:dyDescent="0.2">
      <c r="A105" s="47">
        <v>0.70833333333333337</v>
      </c>
      <c r="B105" s="75">
        <v>60</v>
      </c>
      <c r="C105" s="75">
        <v>60</v>
      </c>
      <c r="D105" s="75">
        <v>58</v>
      </c>
      <c r="E105" s="75">
        <v>61</v>
      </c>
      <c r="F105" s="75">
        <v>61</v>
      </c>
      <c r="G105" s="75">
        <v>53</v>
      </c>
      <c r="H105" s="75">
        <v>56</v>
      </c>
      <c r="I105" s="16">
        <v>73</v>
      </c>
      <c r="J105" s="17">
        <f t="shared" si="4"/>
        <v>61</v>
      </c>
      <c r="K105" s="20">
        <f t="shared" si="5"/>
        <v>12</v>
      </c>
    </row>
    <row r="106" spans="1:11" x14ac:dyDescent="0.2">
      <c r="A106" s="47">
        <v>0.71527777777777779</v>
      </c>
      <c r="B106" s="75">
        <v>68</v>
      </c>
      <c r="C106" s="75">
        <v>66</v>
      </c>
      <c r="D106" s="75">
        <v>66</v>
      </c>
      <c r="E106" s="75">
        <v>69</v>
      </c>
      <c r="F106" s="75">
        <v>70</v>
      </c>
      <c r="G106" s="75">
        <v>60</v>
      </c>
      <c r="H106" s="75">
        <v>63</v>
      </c>
      <c r="I106" s="16">
        <v>73</v>
      </c>
      <c r="J106" s="17">
        <f t="shared" si="4"/>
        <v>70</v>
      </c>
      <c r="K106" s="20">
        <f t="shared" si="5"/>
        <v>3</v>
      </c>
    </row>
    <row r="107" spans="1:11" x14ac:dyDescent="0.2">
      <c r="A107" s="47">
        <v>0.72222222222222221</v>
      </c>
      <c r="B107" s="75">
        <v>73</v>
      </c>
      <c r="C107" s="75">
        <v>71</v>
      </c>
      <c r="D107" s="75">
        <v>71</v>
      </c>
      <c r="E107" s="75">
        <v>73</v>
      </c>
      <c r="F107" s="75">
        <v>73</v>
      </c>
      <c r="G107" s="75">
        <v>66</v>
      </c>
      <c r="H107" s="75">
        <v>73</v>
      </c>
      <c r="I107" s="16">
        <v>73</v>
      </c>
      <c r="J107" s="17">
        <f t="shared" si="4"/>
        <v>73</v>
      </c>
      <c r="K107" s="20">
        <f t="shared" si="5"/>
        <v>0</v>
      </c>
    </row>
    <row r="108" spans="1:11" x14ac:dyDescent="0.2">
      <c r="A108" s="47">
        <v>0.72916666666666663</v>
      </c>
      <c r="B108" s="75">
        <v>69</v>
      </c>
      <c r="C108" s="75">
        <v>71</v>
      </c>
      <c r="D108" s="75">
        <v>68</v>
      </c>
      <c r="E108" s="75">
        <v>73</v>
      </c>
      <c r="F108" s="75">
        <v>71</v>
      </c>
      <c r="G108" s="75">
        <v>67</v>
      </c>
      <c r="H108" s="75">
        <v>72</v>
      </c>
      <c r="I108" s="16">
        <v>73</v>
      </c>
      <c r="J108" s="17">
        <f t="shared" si="4"/>
        <v>73</v>
      </c>
      <c r="K108" s="20">
        <f t="shared" si="5"/>
        <v>0</v>
      </c>
    </row>
    <row r="109" spans="1:11" x14ac:dyDescent="0.2">
      <c r="A109" s="47">
        <v>0.73611111111111116</v>
      </c>
      <c r="B109" s="75">
        <v>61</v>
      </c>
      <c r="C109" s="75">
        <v>63</v>
      </c>
      <c r="D109" s="75">
        <v>60</v>
      </c>
      <c r="E109" s="75">
        <v>64</v>
      </c>
      <c r="F109" s="75">
        <v>62</v>
      </c>
      <c r="G109" s="75">
        <v>62</v>
      </c>
      <c r="H109" s="75">
        <v>62</v>
      </c>
      <c r="I109" s="16">
        <v>73</v>
      </c>
      <c r="J109" s="17">
        <f t="shared" si="4"/>
        <v>64</v>
      </c>
      <c r="K109" s="20">
        <f t="shared" si="5"/>
        <v>9</v>
      </c>
    </row>
    <row r="110" spans="1:11" x14ac:dyDescent="0.2">
      <c r="A110" s="47">
        <v>0.74305555555555547</v>
      </c>
      <c r="B110" s="75">
        <v>53</v>
      </c>
      <c r="C110" s="75">
        <v>54</v>
      </c>
      <c r="D110" s="75">
        <v>53</v>
      </c>
      <c r="E110" s="75">
        <v>55</v>
      </c>
      <c r="F110" s="75">
        <v>54</v>
      </c>
      <c r="G110" s="75">
        <v>55</v>
      </c>
      <c r="H110" s="75">
        <v>53</v>
      </c>
      <c r="I110" s="16">
        <v>73</v>
      </c>
      <c r="J110" s="17">
        <f t="shared" si="4"/>
        <v>55</v>
      </c>
      <c r="K110" s="20">
        <f t="shared" si="5"/>
        <v>18</v>
      </c>
    </row>
    <row r="111" spans="1:11" x14ac:dyDescent="0.2">
      <c r="A111" s="47">
        <v>0.75</v>
      </c>
      <c r="B111" s="75">
        <v>42</v>
      </c>
      <c r="C111" s="75">
        <v>46</v>
      </c>
      <c r="D111" s="75">
        <v>46</v>
      </c>
      <c r="E111" s="75">
        <v>46</v>
      </c>
      <c r="F111" s="75">
        <v>46</v>
      </c>
      <c r="G111" s="75">
        <v>45</v>
      </c>
      <c r="H111" s="75">
        <v>44</v>
      </c>
      <c r="I111" s="16">
        <v>73</v>
      </c>
      <c r="J111" s="17">
        <f t="shared" si="4"/>
        <v>46</v>
      </c>
      <c r="K111" s="20">
        <f t="shared" si="5"/>
        <v>27</v>
      </c>
    </row>
    <row r="112" spans="1:11" x14ac:dyDescent="0.2">
      <c r="A112" s="47">
        <v>0.75694444444444453</v>
      </c>
      <c r="B112" s="75">
        <v>32</v>
      </c>
      <c r="C112" s="75">
        <v>38</v>
      </c>
      <c r="D112" s="75">
        <v>39</v>
      </c>
      <c r="E112" s="75">
        <v>37</v>
      </c>
      <c r="F112" s="75">
        <v>39</v>
      </c>
      <c r="G112" s="75">
        <v>36</v>
      </c>
      <c r="H112" s="75">
        <v>36</v>
      </c>
      <c r="I112" s="16">
        <v>73</v>
      </c>
      <c r="J112" s="17">
        <f t="shared" si="4"/>
        <v>39</v>
      </c>
      <c r="K112" s="20">
        <f t="shared" si="5"/>
        <v>34</v>
      </c>
    </row>
    <row r="113" spans="1:11" x14ac:dyDescent="0.2">
      <c r="A113" s="47">
        <v>0.76388888888888884</v>
      </c>
      <c r="B113" s="75">
        <v>28</v>
      </c>
      <c r="C113" s="75">
        <v>34</v>
      </c>
      <c r="D113" s="75">
        <v>35</v>
      </c>
      <c r="E113" s="75">
        <v>33</v>
      </c>
      <c r="F113" s="75">
        <v>36</v>
      </c>
      <c r="G113" s="75">
        <v>29</v>
      </c>
      <c r="H113" s="75">
        <v>34</v>
      </c>
      <c r="I113" s="16">
        <v>73</v>
      </c>
      <c r="J113" s="17">
        <f t="shared" si="4"/>
        <v>36</v>
      </c>
      <c r="K113" s="20">
        <f t="shared" si="5"/>
        <v>37</v>
      </c>
    </row>
    <row r="114" spans="1:11" x14ac:dyDescent="0.2">
      <c r="A114" s="47">
        <v>0.77083333333333337</v>
      </c>
      <c r="B114" s="75">
        <v>27</v>
      </c>
      <c r="C114" s="75">
        <v>32</v>
      </c>
      <c r="D114" s="75">
        <v>34</v>
      </c>
      <c r="E114" s="75">
        <v>33</v>
      </c>
      <c r="F114" s="75">
        <v>35</v>
      </c>
      <c r="G114" s="75">
        <v>28</v>
      </c>
      <c r="H114" s="75">
        <v>34</v>
      </c>
      <c r="I114" s="16">
        <v>73</v>
      </c>
      <c r="J114" s="17">
        <f t="shared" si="4"/>
        <v>35</v>
      </c>
      <c r="K114" s="20">
        <f t="shared" si="5"/>
        <v>38</v>
      </c>
    </row>
    <row r="115" spans="1:11" x14ac:dyDescent="0.2">
      <c r="A115" s="47">
        <v>0.77777777777777779</v>
      </c>
      <c r="B115" s="75">
        <v>26</v>
      </c>
      <c r="C115" s="75">
        <v>31</v>
      </c>
      <c r="D115" s="75">
        <v>33</v>
      </c>
      <c r="E115" s="75">
        <v>34</v>
      </c>
      <c r="F115" s="75">
        <v>33</v>
      </c>
      <c r="G115" s="75">
        <v>25</v>
      </c>
      <c r="H115" s="75">
        <v>33</v>
      </c>
      <c r="I115" s="16">
        <v>73</v>
      </c>
      <c r="J115" s="17">
        <f t="shared" si="4"/>
        <v>34</v>
      </c>
      <c r="K115" s="20">
        <f t="shared" si="5"/>
        <v>39</v>
      </c>
    </row>
    <row r="116" spans="1:11" x14ac:dyDescent="0.2">
      <c r="A116" s="47">
        <v>0.78472222222222221</v>
      </c>
      <c r="B116" s="75">
        <v>23</v>
      </c>
      <c r="C116" s="75">
        <v>30</v>
      </c>
      <c r="D116" s="75">
        <v>29</v>
      </c>
      <c r="E116" s="75">
        <v>32</v>
      </c>
      <c r="F116" s="75">
        <v>30</v>
      </c>
      <c r="G116" s="75">
        <v>22</v>
      </c>
      <c r="H116" s="75">
        <v>34</v>
      </c>
      <c r="I116" s="16">
        <v>73</v>
      </c>
      <c r="J116" s="17">
        <f t="shared" si="4"/>
        <v>34</v>
      </c>
      <c r="K116" s="20">
        <f t="shared" si="5"/>
        <v>39</v>
      </c>
    </row>
    <row r="117" spans="1:11" x14ac:dyDescent="0.2">
      <c r="A117" s="47">
        <v>0.79166666666666663</v>
      </c>
      <c r="B117" s="75">
        <v>26</v>
      </c>
      <c r="C117" s="75">
        <v>28</v>
      </c>
      <c r="D117" s="75">
        <v>27</v>
      </c>
      <c r="E117" s="75">
        <v>31</v>
      </c>
      <c r="F117" s="75">
        <v>29</v>
      </c>
      <c r="G117" s="75">
        <v>22</v>
      </c>
      <c r="H117" s="75">
        <v>34</v>
      </c>
      <c r="I117" s="16">
        <v>73</v>
      </c>
      <c r="J117" s="17">
        <f t="shared" si="4"/>
        <v>34</v>
      </c>
      <c r="K117" s="20">
        <f t="shared" si="5"/>
        <v>39</v>
      </c>
    </row>
    <row r="118" spans="1:11" x14ac:dyDescent="0.2">
      <c r="A118" s="47">
        <v>0.79861111111111116</v>
      </c>
      <c r="B118" s="75">
        <v>34</v>
      </c>
      <c r="C118" s="75">
        <v>35</v>
      </c>
      <c r="D118" s="75">
        <v>31</v>
      </c>
      <c r="E118" s="75">
        <v>37</v>
      </c>
      <c r="F118" s="75">
        <v>35</v>
      </c>
      <c r="G118" s="75">
        <v>27</v>
      </c>
      <c r="H118" s="75">
        <v>39</v>
      </c>
      <c r="I118" s="16">
        <v>73</v>
      </c>
      <c r="J118" s="17">
        <f t="shared" si="4"/>
        <v>39</v>
      </c>
      <c r="K118" s="20">
        <f t="shared" si="5"/>
        <v>34</v>
      </c>
    </row>
    <row r="119" spans="1:11" x14ac:dyDescent="0.2">
      <c r="A119" s="47">
        <v>0.80555555555555547</v>
      </c>
      <c r="B119" s="75">
        <v>37</v>
      </c>
      <c r="C119" s="75">
        <v>38</v>
      </c>
      <c r="D119" s="75">
        <v>33</v>
      </c>
      <c r="E119" s="75">
        <v>37</v>
      </c>
      <c r="F119" s="75">
        <v>37</v>
      </c>
      <c r="G119" s="75">
        <v>32</v>
      </c>
      <c r="H119" s="75">
        <v>41</v>
      </c>
      <c r="I119" s="16">
        <v>73</v>
      </c>
      <c r="J119" s="17">
        <f t="shared" si="4"/>
        <v>41</v>
      </c>
      <c r="K119" s="20">
        <f t="shared" si="5"/>
        <v>32</v>
      </c>
    </row>
    <row r="120" spans="1:11" x14ac:dyDescent="0.2">
      <c r="A120" s="47">
        <v>0.8125</v>
      </c>
      <c r="B120" s="75">
        <v>44</v>
      </c>
      <c r="C120" s="75">
        <v>44</v>
      </c>
      <c r="D120" s="75">
        <v>39</v>
      </c>
      <c r="E120" s="75">
        <v>42</v>
      </c>
      <c r="F120" s="75">
        <v>43</v>
      </c>
      <c r="G120" s="75">
        <v>40</v>
      </c>
      <c r="H120" s="75">
        <v>46</v>
      </c>
      <c r="I120" s="16">
        <v>73</v>
      </c>
      <c r="J120" s="17">
        <f t="shared" si="4"/>
        <v>46</v>
      </c>
      <c r="K120" s="20">
        <f t="shared" si="5"/>
        <v>27</v>
      </c>
    </row>
    <row r="121" spans="1:11" x14ac:dyDescent="0.2">
      <c r="A121" s="47">
        <v>0.81944444444444453</v>
      </c>
      <c r="B121" s="75">
        <v>45</v>
      </c>
      <c r="C121" s="75">
        <v>44</v>
      </c>
      <c r="D121" s="75">
        <v>44</v>
      </c>
      <c r="E121" s="75">
        <v>41</v>
      </c>
      <c r="F121" s="75">
        <v>46</v>
      </c>
      <c r="G121" s="75">
        <v>39</v>
      </c>
      <c r="H121" s="75">
        <v>49</v>
      </c>
      <c r="I121" s="16">
        <v>73</v>
      </c>
      <c r="J121" s="17">
        <f t="shared" si="4"/>
        <v>49</v>
      </c>
      <c r="K121" s="20">
        <f t="shared" si="5"/>
        <v>24</v>
      </c>
    </row>
    <row r="122" spans="1:11" x14ac:dyDescent="0.2">
      <c r="A122" s="47">
        <v>0.82638888888888884</v>
      </c>
      <c r="B122" s="75">
        <v>49</v>
      </c>
      <c r="C122" s="75">
        <v>45</v>
      </c>
      <c r="D122" s="75">
        <v>47</v>
      </c>
      <c r="E122" s="75">
        <v>47</v>
      </c>
      <c r="F122" s="75">
        <v>48</v>
      </c>
      <c r="G122" s="75">
        <v>39</v>
      </c>
      <c r="H122" s="75">
        <v>46</v>
      </c>
      <c r="I122" s="16">
        <v>73</v>
      </c>
      <c r="J122" s="17">
        <f t="shared" si="4"/>
        <v>49</v>
      </c>
      <c r="K122" s="20">
        <f t="shared" si="5"/>
        <v>24</v>
      </c>
    </row>
    <row r="123" spans="1:11" x14ac:dyDescent="0.2">
      <c r="A123" s="47">
        <v>0.83333333333333337</v>
      </c>
      <c r="B123" s="75">
        <v>47</v>
      </c>
      <c r="C123" s="75">
        <v>47</v>
      </c>
      <c r="D123" s="75">
        <v>47</v>
      </c>
      <c r="E123" s="75">
        <v>47</v>
      </c>
      <c r="F123" s="75">
        <v>46</v>
      </c>
      <c r="G123" s="75">
        <v>42</v>
      </c>
      <c r="H123" s="75">
        <v>47</v>
      </c>
      <c r="I123" s="16">
        <v>73</v>
      </c>
      <c r="J123" s="17">
        <f t="shared" si="4"/>
        <v>47</v>
      </c>
      <c r="K123" s="20">
        <f t="shared" si="5"/>
        <v>26</v>
      </c>
    </row>
    <row r="124" spans="1:11" x14ac:dyDescent="0.2">
      <c r="A124" s="47">
        <v>0.84027777777777779</v>
      </c>
      <c r="B124" s="75">
        <v>45</v>
      </c>
      <c r="C124" s="75">
        <v>44</v>
      </c>
      <c r="D124" s="75">
        <v>43</v>
      </c>
      <c r="E124" s="75">
        <v>44</v>
      </c>
      <c r="F124" s="75">
        <v>38</v>
      </c>
      <c r="G124" s="75">
        <v>36</v>
      </c>
      <c r="H124" s="75">
        <v>44</v>
      </c>
      <c r="I124" s="16">
        <v>73</v>
      </c>
      <c r="J124" s="17">
        <f t="shared" si="4"/>
        <v>45</v>
      </c>
      <c r="K124" s="20">
        <f t="shared" si="5"/>
        <v>28</v>
      </c>
    </row>
    <row r="125" spans="1:11" x14ac:dyDescent="0.2">
      <c r="A125" s="47">
        <v>0.84722222222222221</v>
      </c>
      <c r="B125" s="75">
        <v>38</v>
      </c>
      <c r="C125" s="75">
        <v>36</v>
      </c>
      <c r="D125" s="75">
        <v>37</v>
      </c>
      <c r="E125" s="75">
        <v>38</v>
      </c>
      <c r="F125" s="75">
        <v>32</v>
      </c>
      <c r="G125" s="75">
        <v>26</v>
      </c>
      <c r="H125" s="75">
        <v>34</v>
      </c>
      <c r="I125" s="16">
        <v>73</v>
      </c>
      <c r="J125" s="17">
        <f t="shared" si="4"/>
        <v>38</v>
      </c>
      <c r="K125" s="20">
        <f t="shared" si="5"/>
        <v>35</v>
      </c>
    </row>
    <row r="126" spans="1:11" x14ac:dyDescent="0.2">
      <c r="A126" s="47">
        <v>0.85416666666666663</v>
      </c>
      <c r="B126" s="75">
        <v>31</v>
      </c>
      <c r="C126" s="75">
        <v>28</v>
      </c>
      <c r="D126" s="75">
        <v>29</v>
      </c>
      <c r="E126" s="75">
        <v>28</v>
      </c>
      <c r="F126" s="75">
        <v>22</v>
      </c>
      <c r="G126" s="75">
        <v>18</v>
      </c>
      <c r="H126" s="75">
        <v>25</v>
      </c>
      <c r="I126" s="16">
        <v>73</v>
      </c>
      <c r="J126" s="17">
        <f t="shared" si="4"/>
        <v>31</v>
      </c>
      <c r="K126" s="20">
        <f t="shared" si="5"/>
        <v>42</v>
      </c>
    </row>
    <row r="127" spans="1:11" x14ac:dyDescent="0.2">
      <c r="A127" s="47">
        <v>0.86111111111111116</v>
      </c>
      <c r="B127" s="75">
        <v>33</v>
      </c>
      <c r="C127" s="75">
        <v>30</v>
      </c>
      <c r="D127" s="75">
        <v>26</v>
      </c>
      <c r="E127" s="75">
        <v>31</v>
      </c>
      <c r="F127" s="75">
        <v>21</v>
      </c>
      <c r="G127" s="75">
        <v>19</v>
      </c>
      <c r="H127" s="75">
        <v>25</v>
      </c>
      <c r="I127" s="16">
        <v>73</v>
      </c>
      <c r="J127" s="17">
        <f t="shared" si="4"/>
        <v>33</v>
      </c>
      <c r="K127" s="20">
        <f t="shared" si="5"/>
        <v>40</v>
      </c>
    </row>
    <row r="128" spans="1:11" x14ac:dyDescent="0.2">
      <c r="A128" s="47">
        <v>0.86805555555555547</v>
      </c>
      <c r="B128" s="75">
        <v>33</v>
      </c>
      <c r="C128" s="75">
        <v>31</v>
      </c>
      <c r="D128" s="75">
        <v>26</v>
      </c>
      <c r="E128" s="75">
        <v>30</v>
      </c>
      <c r="F128" s="75">
        <v>19</v>
      </c>
      <c r="G128" s="75">
        <v>19</v>
      </c>
      <c r="H128" s="75">
        <v>23</v>
      </c>
      <c r="I128" s="16">
        <v>73</v>
      </c>
      <c r="J128" s="17">
        <f t="shared" si="4"/>
        <v>33</v>
      </c>
      <c r="K128" s="20">
        <f t="shared" si="5"/>
        <v>40</v>
      </c>
    </row>
    <row r="129" spans="1:11" x14ac:dyDescent="0.2">
      <c r="A129" s="47">
        <v>0.875</v>
      </c>
      <c r="B129" s="75">
        <v>37</v>
      </c>
      <c r="C129" s="75">
        <v>33</v>
      </c>
      <c r="D129" s="75">
        <v>31</v>
      </c>
      <c r="E129" s="75">
        <v>35</v>
      </c>
      <c r="F129" s="75">
        <v>25</v>
      </c>
      <c r="G129" s="75">
        <v>17</v>
      </c>
      <c r="H129" s="75">
        <v>18</v>
      </c>
      <c r="I129" s="16">
        <v>73</v>
      </c>
      <c r="J129" s="17">
        <f t="shared" si="4"/>
        <v>37</v>
      </c>
      <c r="K129" s="20">
        <f t="shared" si="5"/>
        <v>36</v>
      </c>
    </row>
    <row r="130" spans="1:11" x14ac:dyDescent="0.2">
      <c r="A130" s="47">
        <v>0.88194444444444453</v>
      </c>
      <c r="B130" s="75">
        <v>34</v>
      </c>
      <c r="C130" s="75">
        <v>33</v>
      </c>
      <c r="D130" s="75">
        <v>32</v>
      </c>
      <c r="E130" s="75">
        <v>33</v>
      </c>
      <c r="F130" s="75">
        <v>28</v>
      </c>
      <c r="G130" s="75">
        <v>15</v>
      </c>
      <c r="H130" s="75">
        <v>11</v>
      </c>
      <c r="I130" s="16">
        <v>73</v>
      </c>
      <c r="J130" s="17">
        <f t="shared" si="4"/>
        <v>34</v>
      </c>
      <c r="K130" s="20">
        <f t="shared" si="5"/>
        <v>39</v>
      </c>
    </row>
    <row r="131" spans="1:11" x14ac:dyDescent="0.2">
      <c r="A131" s="47">
        <v>0.88888888888888884</v>
      </c>
      <c r="B131" s="75">
        <v>32</v>
      </c>
      <c r="C131" s="75">
        <v>33</v>
      </c>
      <c r="D131" s="75">
        <v>32</v>
      </c>
      <c r="E131" s="75">
        <v>33</v>
      </c>
      <c r="F131" s="75">
        <v>25</v>
      </c>
      <c r="G131" s="75">
        <v>16</v>
      </c>
      <c r="H131" s="75">
        <v>10</v>
      </c>
      <c r="I131" s="16">
        <v>73</v>
      </c>
      <c r="J131" s="17">
        <f t="shared" si="4"/>
        <v>33</v>
      </c>
      <c r="K131" s="20">
        <f t="shared" si="5"/>
        <v>40</v>
      </c>
    </row>
    <row r="132" spans="1:11" x14ac:dyDescent="0.2">
      <c r="A132" s="47">
        <v>0.89583333333333337</v>
      </c>
      <c r="B132" s="75">
        <v>29</v>
      </c>
      <c r="C132" s="75">
        <v>30</v>
      </c>
      <c r="D132" s="75">
        <v>30</v>
      </c>
      <c r="E132" s="75">
        <v>32</v>
      </c>
      <c r="F132" s="75">
        <v>27</v>
      </c>
      <c r="G132" s="75">
        <v>10</v>
      </c>
      <c r="H132" s="75">
        <v>6</v>
      </c>
      <c r="I132" s="16">
        <v>73</v>
      </c>
      <c r="J132" s="17">
        <f t="shared" si="4"/>
        <v>32</v>
      </c>
      <c r="K132" s="20">
        <f t="shared" si="5"/>
        <v>41</v>
      </c>
    </row>
    <row r="133" spans="1:11" x14ac:dyDescent="0.2">
      <c r="A133" s="47">
        <v>0.90277777777777779</v>
      </c>
      <c r="B133" s="75">
        <v>25</v>
      </c>
      <c r="C133" s="75">
        <v>27</v>
      </c>
      <c r="D133" s="75">
        <v>28</v>
      </c>
      <c r="E133" s="75">
        <v>28</v>
      </c>
      <c r="F133" s="75">
        <v>28</v>
      </c>
      <c r="G133" s="75">
        <v>7</v>
      </c>
      <c r="H133" s="75">
        <v>1</v>
      </c>
      <c r="I133" s="16">
        <v>73</v>
      </c>
      <c r="J133" s="17">
        <f t="shared" si="4"/>
        <v>28</v>
      </c>
      <c r="K133" s="20">
        <f t="shared" si="5"/>
        <v>45</v>
      </c>
    </row>
    <row r="134" spans="1:11" x14ac:dyDescent="0.2">
      <c r="A134" s="47">
        <v>0.90972222222222221</v>
      </c>
      <c r="B134" s="75">
        <v>26</v>
      </c>
      <c r="C134" s="75">
        <v>29</v>
      </c>
      <c r="D134" s="75">
        <v>30</v>
      </c>
      <c r="E134" s="75">
        <v>29</v>
      </c>
      <c r="F134" s="75">
        <v>29</v>
      </c>
      <c r="G134" s="75">
        <v>5</v>
      </c>
      <c r="H134" s="75">
        <v>1</v>
      </c>
      <c r="I134" s="16">
        <v>73</v>
      </c>
      <c r="J134" s="17">
        <f t="shared" si="4"/>
        <v>30</v>
      </c>
      <c r="K134" s="20">
        <f t="shared" si="5"/>
        <v>43</v>
      </c>
    </row>
    <row r="135" spans="1:11" x14ac:dyDescent="0.2">
      <c r="A135" s="47">
        <v>0.91666666666666663</v>
      </c>
      <c r="B135" s="75">
        <v>22</v>
      </c>
      <c r="C135" s="75">
        <v>24</v>
      </c>
      <c r="D135" s="75">
        <v>25</v>
      </c>
      <c r="E135" s="75">
        <v>24</v>
      </c>
      <c r="F135" s="75">
        <v>23</v>
      </c>
      <c r="G135" s="75">
        <v>2</v>
      </c>
      <c r="H135" s="75">
        <v>1</v>
      </c>
      <c r="I135" s="16">
        <v>73</v>
      </c>
      <c r="J135" s="17">
        <f t="shared" si="4"/>
        <v>25</v>
      </c>
      <c r="K135" s="20">
        <f t="shared" si="5"/>
        <v>48</v>
      </c>
    </row>
    <row r="136" spans="1:11" x14ac:dyDescent="0.2">
      <c r="A136" s="47">
        <v>0.92361111111111116</v>
      </c>
      <c r="B136" s="75">
        <v>22</v>
      </c>
      <c r="C136" s="75">
        <v>22</v>
      </c>
      <c r="D136" s="75">
        <v>22</v>
      </c>
      <c r="E136" s="75">
        <v>22</v>
      </c>
      <c r="F136" s="75">
        <v>23</v>
      </c>
      <c r="G136" s="75">
        <v>2</v>
      </c>
      <c r="H136" s="75">
        <v>1</v>
      </c>
      <c r="I136" s="16">
        <v>73</v>
      </c>
      <c r="J136" s="17">
        <f t="shared" si="4"/>
        <v>23</v>
      </c>
      <c r="K136" s="20">
        <f t="shared" si="5"/>
        <v>50</v>
      </c>
    </row>
    <row r="137" spans="1:11" x14ac:dyDescent="0.2">
      <c r="A137" s="47">
        <v>0.93055555555555547</v>
      </c>
      <c r="B137" s="75">
        <v>19</v>
      </c>
      <c r="C137" s="75">
        <v>19</v>
      </c>
      <c r="D137" s="75">
        <v>19</v>
      </c>
      <c r="E137" s="75">
        <v>19</v>
      </c>
      <c r="F137" s="75">
        <v>23</v>
      </c>
      <c r="G137" s="75">
        <v>1</v>
      </c>
      <c r="H137" s="75">
        <v>2</v>
      </c>
      <c r="I137" s="16">
        <v>73</v>
      </c>
      <c r="J137" s="17">
        <f t="shared" si="4"/>
        <v>23</v>
      </c>
      <c r="K137" s="20">
        <f t="shared" si="5"/>
        <v>50</v>
      </c>
    </row>
    <row r="138" spans="1:11" x14ac:dyDescent="0.2">
      <c r="A138" s="47">
        <v>0.9375</v>
      </c>
      <c r="B138" s="75">
        <v>17</v>
      </c>
      <c r="C138" s="75">
        <v>18</v>
      </c>
      <c r="D138" s="75">
        <v>18</v>
      </c>
      <c r="E138" s="75">
        <v>18</v>
      </c>
      <c r="F138" s="75">
        <v>18</v>
      </c>
      <c r="G138" s="75">
        <v>1</v>
      </c>
      <c r="H138" s="75">
        <v>2</v>
      </c>
      <c r="I138" s="16">
        <v>73</v>
      </c>
      <c r="J138" s="17">
        <f t="shared" si="4"/>
        <v>18</v>
      </c>
      <c r="K138" s="20">
        <f t="shared" si="5"/>
        <v>55</v>
      </c>
    </row>
    <row r="139" spans="1:11" x14ac:dyDescent="0.2">
      <c r="A139" s="47">
        <v>0.94444444444444453</v>
      </c>
      <c r="B139" s="75">
        <v>15</v>
      </c>
      <c r="C139" s="75">
        <v>16</v>
      </c>
      <c r="D139" s="75">
        <v>16</v>
      </c>
      <c r="E139" s="75">
        <v>16</v>
      </c>
      <c r="F139" s="75">
        <v>14</v>
      </c>
      <c r="G139" s="75">
        <v>1</v>
      </c>
      <c r="H139" s="75">
        <v>2</v>
      </c>
      <c r="I139" s="16">
        <v>73</v>
      </c>
      <c r="J139" s="17">
        <f t="shared" si="4"/>
        <v>16</v>
      </c>
      <c r="K139" s="20">
        <f t="shared" si="5"/>
        <v>57</v>
      </c>
    </row>
    <row r="140" spans="1:11" x14ac:dyDescent="0.2">
      <c r="A140" s="47">
        <v>0.95138888888888884</v>
      </c>
      <c r="B140" s="75">
        <v>9</v>
      </c>
      <c r="C140" s="75">
        <v>9</v>
      </c>
      <c r="D140" s="75">
        <v>9</v>
      </c>
      <c r="E140" s="75">
        <v>9</v>
      </c>
      <c r="F140" s="75">
        <v>9</v>
      </c>
      <c r="G140" s="75">
        <v>1</v>
      </c>
      <c r="H140" s="75">
        <v>2</v>
      </c>
      <c r="I140" s="16">
        <v>73</v>
      </c>
      <c r="J140" s="17">
        <f t="shared" si="4"/>
        <v>9</v>
      </c>
      <c r="K140" s="20">
        <f t="shared" si="5"/>
        <v>64</v>
      </c>
    </row>
    <row r="141" spans="1:11" x14ac:dyDescent="0.2">
      <c r="A141" s="47">
        <v>0.95833333333333337</v>
      </c>
      <c r="B141" s="75">
        <v>6</v>
      </c>
      <c r="C141" s="75">
        <v>7</v>
      </c>
      <c r="D141" s="75">
        <v>7</v>
      </c>
      <c r="E141" s="75">
        <v>7</v>
      </c>
      <c r="F141" s="75">
        <v>8</v>
      </c>
      <c r="G141" s="75">
        <v>1</v>
      </c>
      <c r="H141" s="75">
        <v>3</v>
      </c>
      <c r="I141" s="16">
        <v>73</v>
      </c>
      <c r="J141" s="17">
        <f t="shared" si="4"/>
        <v>8</v>
      </c>
      <c r="K141" s="20">
        <f t="shared" si="5"/>
        <v>65</v>
      </c>
    </row>
    <row r="142" spans="1:11" x14ac:dyDescent="0.2">
      <c r="A142" s="47">
        <v>0.96527777777777779</v>
      </c>
      <c r="B142" s="75">
        <v>2</v>
      </c>
      <c r="C142" s="75">
        <v>3</v>
      </c>
      <c r="D142" s="75">
        <v>3</v>
      </c>
      <c r="E142" s="75">
        <v>3</v>
      </c>
      <c r="F142" s="75">
        <v>3</v>
      </c>
      <c r="G142" s="75">
        <v>1</v>
      </c>
      <c r="H142" s="75">
        <v>3</v>
      </c>
      <c r="I142" s="16">
        <v>73</v>
      </c>
      <c r="J142" s="17">
        <f t="shared" si="4"/>
        <v>3</v>
      </c>
      <c r="K142" s="20">
        <f t="shared" si="5"/>
        <v>70</v>
      </c>
    </row>
    <row r="143" spans="1:11" x14ac:dyDescent="0.2">
      <c r="A143" s="47">
        <v>0.97222222222222221</v>
      </c>
      <c r="B143" s="75">
        <v>2</v>
      </c>
      <c r="C143" s="75">
        <v>3</v>
      </c>
      <c r="D143" s="75">
        <v>3</v>
      </c>
      <c r="E143" s="75">
        <v>3</v>
      </c>
      <c r="F143" s="75">
        <v>2</v>
      </c>
      <c r="G143" s="75">
        <v>1</v>
      </c>
      <c r="H143" s="75">
        <v>3</v>
      </c>
      <c r="I143" s="16">
        <v>73</v>
      </c>
      <c r="J143" s="17">
        <f t="shared" si="4"/>
        <v>3</v>
      </c>
      <c r="K143" s="20">
        <f t="shared" si="5"/>
        <v>70</v>
      </c>
    </row>
    <row r="144" spans="1:11" x14ac:dyDescent="0.2">
      <c r="A144" s="47">
        <v>0.97916666666666663</v>
      </c>
      <c r="B144" s="75">
        <v>2</v>
      </c>
      <c r="C144" s="75">
        <v>2</v>
      </c>
      <c r="D144" s="75">
        <v>2</v>
      </c>
      <c r="E144" s="75">
        <v>2</v>
      </c>
      <c r="F144" s="75">
        <v>1</v>
      </c>
      <c r="G144" s="75">
        <v>1</v>
      </c>
      <c r="H144" s="75">
        <v>3</v>
      </c>
      <c r="I144" s="16">
        <v>73</v>
      </c>
      <c r="J144" s="17">
        <f t="shared" si="4"/>
        <v>3</v>
      </c>
      <c r="K144" s="20">
        <f t="shared" si="5"/>
        <v>70</v>
      </c>
    </row>
    <row r="145" spans="1:11" x14ac:dyDescent="0.2">
      <c r="A145" s="47">
        <v>0.98611111111111116</v>
      </c>
      <c r="B145" s="75">
        <v>1</v>
      </c>
      <c r="C145" s="75">
        <v>1</v>
      </c>
      <c r="D145" s="75">
        <v>1</v>
      </c>
      <c r="E145" s="75">
        <v>1</v>
      </c>
      <c r="F145" s="75">
        <v>0</v>
      </c>
      <c r="G145" s="75">
        <v>0</v>
      </c>
      <c r="H145" s="75">
        <v>2</v>
      </c>
      <c r="I145" s="16">
        <v>73</v>
      </c>
      <c r="J145" s="17">
        <f t="shared" si="4"/>
        <v>2</v>
      </c>
      <c r="K145" s="20">
        <f t="shared" si="5"/>
        <v>71</v>
      </c>
    </row>
    <row r="146" spans="1:11" x14ac:dyDescent="0.2">
      <c r="A146" s="47">
        <v>0.99305555555555547</v>
      </c>
      <c r="B146" s="75">
        <v>1</v>
      </c>
      <c r="C146" s="75">
        <v>1</v>
      </c>
      <c r="D146" s="75">
        <v>1</v>
      </c>
      <c r="E146" s="75">
        <v>1</v>
      </c>
      <c r="F146" s="75">
        <v>0</v>
      </c>
      <c r="G146" s="75">
        <v>0</v>
      </c>
      <c r="H146" s="75">
        <v>2</v>
      </c>
      <c r="I146" s="16">
        <v>73</v>
      </c>
      <c r="J146" s="17">
        <f t="shared" si="4"/>
        <v>2</v>
      </c>
      <c r="K146" s="20">
        <f t="shared" si="5"/>
        <v>71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46"/>
  <sheetViews>
    <sheetView showGridLines="0" workbookViewId="0">
      <pane ySplit="2" topLeftCell="A3" activePane="bottomLeft" state="frozen"/>
      <selection pane="bottomLeft" activeCell="B3" sqref="B3:H146"/>
    </sheetView>
  </sheetViews>
  <sheetFormatPr baseColWidth="10" defaultColWidth="11.42578125" defaultRowHeight="12.75" x14ac:dyDescent="0.2"/>
  <cols>
    <col min="1" max="1" width="5.5703125" style="17" customWidth="1"/>
    <col min="2" max="8" width="3.28515625" style="17" bestFit="1" customWidth="1"/>
    <col min="9" max="9" width="3.28515625" style="16" bestFit="1" customWidth="1"/>
    <col min="10" max="10" width="3.28515625" style="17" bestFit="1" customWidth="1"/>
    <col min="11" max="11" width="4" style="20" bestFit="1" customWidth="1"/>
    <col min="12" max="16384" width="11.42578125" style="17"/>
  </cols>
  <sheetData>
    <row r="1" spans="1:11" s="10" customFormat="1" ht="21" x14ac:dyDescent="0.35">
      <c r="A1" s="11" t="s">
        <v>50</v>
      </c>
      <c r="K1" s="52"/>
    </row>
    <row r="2" spans="1:11" s="54" customFormat="1" ht="89.25" x14ac:dyDescent="0.2">
      <c r="A2" s="53" t="s">
        <v>0</v>
      </c>
      <c r="B2" s="54" t="s">
        <v>1</v>
      </c>
      <c r="C2" s="54" t="s">
        <v>2</v>
      </c>
      <c r="D2" s="54" t="s">
        <v>3</v>
      </c>
      <c r="E2" s="54" t="s">
        <v>4</v>
      </c>
      <c r="F2" s="54" t="s">
        <v>5</v>
      </c>
      <c r="G2" s="54" t="s">
        <v>6</v>
      </c>
      <c r="H2" s="54" t="s">
        <v>7</v>
      </c>
      <c r="I2" s="55" t="s">
        <v>65</v>
      </c>
      <c r="J2" s="54" t="s">
        <v>66</v>
      </c>
      <c r="K2" s="56" t="s">
        <v>48</v>
      </c>
    </row>
    <row r="3" spans="1:11" x14ac:dyDescent="0.2">
      <c r="A3" s="47">
        <v>0</v>
      </c>
      <c r="B3" s="75">
        <v>0</v>
      </c>
      <c r="C3" s="75">
        <v>0</v>
      </c>
      <c r="D3" s="75">
        <v>0</v>
      </c>
      <c r="E3" s="75">
        <v>0</v>
      </c>
      <c r="F3" s="75">
        <v>0</v>
      </c>
      <c r="G3" s="75">
        <v>0</v>
      </c>
      <c r="H3" s="75">
        <v>0</v>
      </c>
      <c r="I3" s="16">
        <v>78</v>
      </c>
      <c r="J3" s="17">
        <f t="shared" ref="J3:J66" si="0">MAX(B3:H3)</f>
        <v>0</v>
      </c>
      <c r="K3" s="20">
        <f t="shared" ref="K3:K66" si="1">+I3-J3</f>
        <v>78</v>
      </c>
    </row>
    <row r="4" spans="1:11" x14ac:dyDescent="0.2">
      <c r="A4" s="47">
        <v>6.9444444444444441E-3</v>
      </c>
      <c r="B4" s="75">
        <v>0</v>
      </c>
      <c r="C4" s="75">
        <v>1</v>
      </c>
      <c r="D4" s="75">
        <v>1</v>
      </c>
      <c r="E4" s="75">
        <v>1</v>
      </c>
      <c r="F4" s="75">
        <v>1</v>
      </c>
      <c r="G4" s="75">
        <v>0</v>
      </c>
      <c r="H4" s="75">
        <v>1</v>
      </c>
      <c r="I4" s="16">
        <v>78</v>
      </c>
      <c r="J4" s="17">
        <f t="shared" si="0"/>
        <v>1</v>
      </c>
      <c r="K4" s="20">
        <f t="shared" si="1"/>
        <v>77</v>
      </c>
    </row>
    <row r="5" spans="1:11" x14ac:dyDescent="0.2">
      <c r="A5" s="47">
        <v>1.3888888888888888E-2</v>
      </c>
      <c r="B5" s="75">
        <v>0</v>
      </c>
      <c r="C5" s="75">
        <v>1</v>
      </c>
      <c r="D5" s="75">
        <v>1</v>
      </c>
      <c r="E5" s="75">
        <v>1</v>
      </c>
      <c r="F5" s="75">
        <v>1</v>
      </c>
      <c r="G5" s="75">
        <v>0</v>
      </c>
      <c r="H5" s="75">
        <v>1</v>
      </c>
      <c r="I5" s="16">
        <v>78</v>
      </c>
      <c r="J5" s="17">
        <f t="shared" si="0"/>
        <v>1</v>
      </c>
      <c r="K5" s="20">
        <f t="shared" si="1"/>
        <v>77</v>
      </c>
    </row>
    <row r="6" spans="1:11" x14ac:dyDescent="0.2">
      <c r="A6" s="47">
        <v>2.0833333333333332E-2</v>
      </c>
      <c r="B6" s="75">
        <v>0</v>
      </c>
      <c r="C6" s="75">
        <v>1</v>
      </c>
      <c r="D6" s="75">
        <v>1</v>
      </c>
      <c r="E6" s="75">
        <v>1</v>
      </c>
      <c r="F6" s="75">
        <v>1</v>
      </c>
      <c r="G6" s="75">
        <v>0</v>
      </c>
      <c r="H6" s="75">
        <v>1</v>
      </c>
      <c r="I6" s="16">
        <v>78</v>
      </c>
      <c r="J6" s="17">
        <f t="shared" si="0"/>
        <v>1</v>
      </c>
      <c r="K6" s="20">
        <f t="shared" si="1"/>
        <v>77</v>
      </c>
    </row>
    <row r="7" spans="1:11" x14ac:dyDescent="0.2">
      <c r="A7" s="47">
        <v>2.7777777777777776E-2</v>
      </c>
      <c r="B7" s="75">
        <v>1</v>
      </c>
      <c r="C7" s="75">
        <v>8</v>
      </c>
      <c r="D7" s="75">
        <v>8</v>
      </c>
      <c r="E7" s="75">
        <v>8</v>
      </c>
      <c r="F7" s="75">
        <v>8</v>
      </c>
      <c r="G7" s="75">
        <v>0</v>
      </c>
      <c r="H7" s="75">
        <v>1</v>
      </c>
      <c r="I7" s="16">
        <v>78</v>
      </c>
      <c r="J7" s="17">
        <f t="shared" si="0"/>
        <v>8</v>
      </c>
      <c r="K7" s="20">
        <f t="shared" si="1"/>
        <v>70</v>
      </c>
    </row>
    <row r="8" spans="1:11" x14ac:dyDescent="0.2">
      <c r="A8" s="47">
        <v>3.4722222222222224E-2</v>
      </c>
      <c r="B8" s="75">
        <v>2</v>
      </c>
      <c r="C8" s="75">
        <v>15</v>
      </c>
      <c r="D8" s="75">
        <v>15</v>
      </c>
      <c r="E8" s="75">
        <v>15</v>
      </c>
      <c r="F8" s="75">
        <v>15</v>
      </c>
      <c r="G8" s="75">
        <v>3</v>
      </c>
      <c r="H8" s="75">
        <v>2</v>
      </c>
      <c r="I8" s="16">
        <v>78</v>
      </c>
      <c r="J8" s="17">
        <f t="shared" si="0"/>
        <v>15</v>
      </c>
      <c r="K8" s="20">
        <f t="shared" si="1"/>
        <v>63</v>
      </c>
    </row>
    <row r="9" spans="1:11" x14ac:dyDescent="0.2">
      <c r="A9" s="47">
        <v>4.1666666666666664E-2</v>
      </c>
      <c r="B9" s="75">
        <v>2</v>
      </c>
      <c r="C9" s="75">
        <v>21</v>
      </c>
      <c r="D9" s="75">
        <v>21</v>
      </c>
      <c r="E9" s="75">
        <v>21</v>
      </c>
      <c r="F9" s="75">
        <v>21</v>
      </c>
      <c r="G9" s="75">
        <v>3</v>
      </c>
      <c r="H9" s="75">
        <v>2</v>
      </c>
      <c r="I9" s="16">
        <v>78</v>
      </c>
      <c r="J9" s="17">
        <f t="shared" si="0"/>
        <v>21</v>
      </c>
      <c r="K9" s="20">
        <f t="shared" si="1"/>
        <v>57</v>
      </c>
    </row>
    <row r="10" spans="1:11" x14ac:dyDescent="0.2">
      <c r="A10" s="47">
        <v>4.8611111111111112E-2</v>
      </c>
      <c r="B10" s="75">
        <v>3</v>
      </c>
      <c r="C10" s="75">
        <v>24</v>
      </c>
      <c r="D10" s="75">
        <v>24</v>
      </c>
      <c r="E10" s="75">
        <v>24</v>
      </c>
      <c r="F10" s="75">
        <v>24</v>
      </c>
      <c r="G10" s="75">
        <v>5</v>
      </c>
      <c r="H10" s="75">
        <v>4</v>
      </c>
      <c r="I10" s="16">
        <v>78</v>
      </c>
      <c r="J10" s="17">
        <f t="shared" si="0"/>
        <v>24</v>
      </c>
      <c r="K10" s="20">
        <f t="shared" si="1"/>
        <v>54</v>
      </c>
    </row>
    <row r="11" spans="1:11" x14ac:dyDescent="0.2">
      <c r="A11" s="47">
        <v>5.5555555555555552E-2</v>
      </c>
      <c r="B11" s="75">
        <v>3</v>
      </c>
      <c r="C11" s="75">
        <v>29</v>
      </c>
      <c r="D11" s="75">
        <v>29</v>
      </c>
      <c r="E11" s="75">
        <v>29</v>
      </c>
      <c r="F11" s="75">
        <v>29</v>
      </c>
      <c r="G11" s="75">
        <v>6</v>
      </c>
      <c r="H11" s="75">
        <v>5</v>
      </c>
      <c r="I11" s="16">
        <v>78</v>
      </c>
      <c r="J11" s="17">
        <f t="shared" si="0"/>
        <v>29</v>
      </c>
      <c r="K11" s="20">
        <f t="shared" si="1"/>
        <v>49</v>
      </c>
    </row>
    <row r="12" spans="1:11" x14ac:dyDescent="0.2">
      <c r="A12" s="47">
        <v>6.25E-2</v>
      </c>
      <c r="B12" s="75">
        <v>3</v>
      </c>
      <c r="C12" s="75">
        <v>33</v>
      </c>
      <c r="D12" s="75">
        <v>33</v>
      </c>
      <c r="E12" s="75">
        <v>33</v>
      </c>
      <c r="F12" s="75">
        <v>33</v>
      </c>
      <c r="G12" s="75">
        <v>7</v>
      </c>
      <c r="H12" s="75">
        <v>6</v>
      </c>
      <c r="I12" s="16">
        <v>78</v>
      </c>
      <c r="J12" s="17">
        <f t="shared" si="0"/>
        <v>33</v>
      </c>
      <c r="K12" s="20">
        <f t="shared" si="1"/>
        <v>45</v>
      </c>
    </row>
    <row r="13" spans="1:11" x14ac:dyDescent="0.2">
      <c r="A13" s="47">
        <v>6.9444444444444434E-2</v>
      </c>
      <c r="B13" s="75">
        <v>2</v>
      </c>
      <c r="C13" s="75">
        <v>32</v>
      </c>
      <c r="D13" s="75">
        <v>31</v>
      </c>
      <c r="E13" s="75">
        <v>31</v>
      </c>
      <c r="F13" s="75">
        <v>31</v>
      </c>
      <c r="G13" s="75">
        <v>8</v>
      </c>
      <c r="H13" s="75">
        <v>6</v>
      </c>
      <c r="I13" s="16">
        <v>78</v>
      </c>
      <c r="J13" s="17">
        <f t="shared" si="0"/>
        <v>32</v>
      </c>
      <c r="K13" s="20">
        <f t="shared" si="1"/>
        <v>46</v>
      </c>
    </row>
    <row r="14" spans="1:11" x14ac:dyDescent="0.2">
      <c r="A14" s="47">
        <v>7.6388888888888895E-2</v>
      </c>
      <c r="B14" s="75">
        <v>1</v>
      </c>
      <c r="C14" s="75">
        <v>29</v>
      </c>
      <c r="D14" s="75">
        <v>28</v>
      </c>
      <c r="E14" s="75">
        <v>28</v>
      </c>
      <c r="F14" s="75">
        <v>28</v>
      </c>
      <c r="G14" s="75">
        <v>5</v>
      </c>
      <c r="H14" s="75">
        <v>5</v>
      </c>
      <c r="I14" s="16">
        <v>78</v>
      </c>
      <c r="J14" s="17">
        <f t="shared" si="0"/>
        <v>29</v>
      </c>
      <c r="K14" s="20">
        <f t="shared" si="1"/>
        <v>49</v>
      </c>
    </row>
    <row r="15" spans="1:11" x14ac:dyDescent="0.2">
      <c r="A15" s="47">
        <v>8.3333333333333329E-2</v>
      </c>
      <c r="B15" s="75">
        <v>1</v>
      </c>
      <c r="C15" s="75">
        <v>23</v>
      </c>
      <c r="D15" s="75">
        <v>22</v>
      </c>
      <c r="E15" s="75">
        <v>22</v>
      </c>
      <c r="F15" s="75">
        <v>22</v>
      </c>
      <c r="G15" s="75">
        <v>6</v>
      </c>
      <c r="H15" s="75">
        <v>5</v>
      </c>
      <c r="I15" s="16">
        <v>78</v>
      </c>
      <c r="J15" s="17">
        <f t="shared" si="0"/>
        <v>23</v>
      </c>
      <c r="K15" s="20">
        <f t="shared" si="1"/>
        <v>55</v>
      </c>
    </row>
    <row r="16" spans="1:11" x14ac:dyDescent="0.2">
      <c r="A16" s="47">
        <v>9.0277777777777776E-2</v>
      </c>
      <c r="B16" s="75">
        <v>3</v>
      </c>
      <c r="C16" s="75">
        <v>25</v>
      </c>
      <c r="D16" s="75">
        <v>23</v>
      </c>
      <c r="E16" s="75">
        <v>23</v>
      </c>
      <c r="F16" s="75">
        <v>25</v>
      </c>
      <c r="G16" s="75">
        <v>11</v>
      </c>
      <c r="H16" s="75">
        <v>7</v>
      </c>
      <c r="I16" s="16">
        <v>78</v>
      </c>
      <c r="J16" s="17">
        <f t="shared" si="0"/>
        <v>25</v>
      </c>
      <c r="K16" s="20">
        <f t="shared" si="1"/>
        <v>53</v>
      </c>
    </row>
    <row r="17" spans="1:11" x14ac:dyDescent="0.2">
      <c r="A17" s="47">
        <v>9.7222222222222224E-2</v>
      </c>
      <c r="B17" s="75">
        <v>4</v>
      </c>
      <c r="C17" s="75">
        <v>23</v>
      </c>
      <c r="D17" s="75">
        <v>21</v>
      </c>
      <c r="E17" s="75">
        <v>21</v>
      </c>
      <c r="F17" s="75">
        <v>23</v>
      </c>
      <c r="G17" s="75">
        <v>11</v>
      </c>
      <c r="H17" s="75">
        <v>6</v>
      </c>
      <c r="I17" s="16">
        <v>78</v>
      </c>
      <c r="J17" s="17">
        <f t="shared" si="0"/>
        <v>23</v>
      </c>
      <c r="K17" s="20">
        <f t="shared" si="1"/>
        <v>55</v>
      </c>
    </row>
    <row r="18" spans="1:11" x14ac:dyDescent="0.2">
      <c r="A18" s="47">
        <v>0.10416666666666667</v>
      </c>
      <c r="B18" s="75">
        <v>4</v>
      </c>
      <c r="C18" s="75">
        <v>19</v>
      </c>
      <c r="D18" s="75">
        <v>17</v>
      </c>
      <c r="E18" s="75">
        <v>17</v>
      </c>
      <c r="F18" s="75">
        <v>19</v>
      </c>
      <c r="G18" s="75">
        <v>10</v>
      </c>
      <c r="H18" s="75">
        <v>5</v>
      </c>
      <c r="I18" s="16">
        <v>78</v>
      </c>
      <c r="J18" s="17">
        <f t="shared" si="0"/>
        <v>19</v>
      </c>
      <c r="K18" s="20">
        <f t="shared" si="1"/>
        <v>59</v>
      </c>
    </row>
    <row r="19" spans="1:11" x14ac:dyDescent="0.2">
      <c r="A19" s="47">
        <v>0.1111111111111111</v>
      </c>
      <c r="B19" s="75">
        <v>4</v>
      </c>
      <c r="C19" s="75">
        <v>13</v>
      </c>
      <c r="D19" s="75">
        <v>12</v>
      </c>
      <c r="E19" s="75">
        <v>12</v>
      </c>
      <c r="F19" s="75">
        <v>14</v>
      </c>
      <c r="G19" s="75">
        <v>9</v>
      </c>
      <c r="H19" s="75">
        <v>5</v>
      </c>
      <c r="I19" s="16">
        <v>78</v>
      </c>
      <c r="J19" s="17">
        <f t="shared" si="0"/>
        <v>14</v>
      </c>
      <c r="K19" s="20">
        <f t="shared" si="1"/>
        <v>64</v>
      </c>
    </row>
    <row r="20" spans="1:11" x14ac:dyDescent="0.2">
      <c r="A20" s="47">
        <v>0.11805555555555557</v>
      </c>
      <c r="B20" s="75">
        <v>4</v>
      </c>
      <c r="C20" s="75">
        <v>10</v>
      </c>
      <c r="D20" s="75">
        <v>8</v>
      </c>
      <c r="E20" s="75">
        <v>9</v>
      </c>
      <c r="F20" s="75">
        <v>10</v>
      </c>
      <c r="G20" s="75">
        <v>10</v>
      </c>
      <c r="H20" s="75">
        <v>5</v>
      </c>
      <c r="I20" s="16">
        <v>78</v>
      </c>
      <c r="J20" s="17">
        <f t="shared" si="0"/>
        <v>10</v>
      </c>
      <c r="K20" s="20">
        <f t="shared" si="1"/>
        <v>68</v>
      </c>
    </row>
    <row r="21" spans="1:11" x14ac:dyDescent="0.2">
      <c r="A21" s="47">
        <v>0.125</v>
      </c>
      <c r="B21" s="75">
        <v>4</v>
      </c>
      <c r="C21" s="75">
        <v>11</v>
      </c>
      <c r="D21" s="75">
        <v>9</v>
      </c>
      <c r="E21" s="75">
        <v>10</v>
      </c>
      <c r="F21" s="75">
        <v>11</v>
      </c>
      <c r="G21" s="75">
        <v>9</v>
      </c>
      <c r="H21" s="75">
        <v>5</v>
      </c>
      <c r="I21" s="16">
        <v>78</v>
      </c>
      <c r="J21" s="17">
        <f t="shared" si="0"/>
        <v>11</v>
      </c>
      <c r="K21" s="20">
        <f t="shared" si="1"/>
        <v>67</v>
      </c>
    </row>
    <row r="22" spans="1:11" x14ac:dyDescent="0.2">
      <c r="A22" s="47">
        <v>0.13194444444444445</v>
      </c>
      <c r="B22" s="75">
        <v>4</v>
      </c>
      <c r="C22" s="75">
        <v>9</v>
      </c>
      <c r="D22" s="75">
        <v>7</v>
      </c>
      <c r="E22" s="75">
        <v>9</v>
      </c>
      <c r="F22" s="75">
        <v>8</v>
      </c>
      <c r="G22" s="75">
        <v>6</v>
      </c>
      <c r="H22" s="75">
        <v>4</v>
      </c>
      <c r="I22" s="16">
        <v>78</v>
      </c>
      <c r="J22" s="17">
        <f t="shared" si="0"/>
        <v>9</v>
      </c>
      <c r="K22" s="20">
        <f t="shared" si="1"/>
        <v>69</v>
      </c>
    </row>
    <row r="23" spans="1:11" x14ac:dyDescent="0.2">
      <c r="A23" s="47">
        <v>0.1388888888888889</v>
      </c>
      <c r="B23" s="75">
        <v>4</v>
      </c>
      <c r="C23" s="75">
        <v>10</v>
      </c>
      <c r="D23" s="75">
        <v>6</v>
      </c>
      <c r="E23" s="75">
        <v>8</v>
      </c>
      <c r="F23" s="75">
        <v>9</v>
      </c>
      <c r="G23" s="75">
        <v>7</v>
      </c>
      <c r="H23" s="75">
        <v>6</v>
      </c>
      <c r="I23" s="16">
        <v>78</v>
      </c>
      <c r="J23" s="17">
        <f t="shared" si="0"/>
        <v>10</v>
      </c>
      <c r="K23" s="20">
        <f t="shared" si="1"/>
        <v>68</v>
      </c>
    </row>
    <row r="24" spans="1:11" x14ac:dyDescent="0.2">
      <c r="A24" s="47">
        <v>0.14583333333333334</v>
      </c>
      <c r="B24" s="75">
        <v>6</v>
      </c>
      <c r="C24" s="75">
        <v>11</v>
      </c>
      <c r="D24" s="75">
        <v>8</v>
      </c>
      <c r="E24" s="75">
        <v>9</v>
      </c>
      <c r="F24" s="75">
        <v>12</v>
      </c>
      <c r="G24" s="75">
        <v>9</v>
      </c>
      <c r="H24" s="75">
        <v>7</v>
      </c>
      <c r="I24" s="16">
        <v>78</v>
      </c>
      <c r="J24" s="17">
        <f t="shared" si="0"/>
        <v>12</v>
      </c>
      <c r="K24" s="20">
        <f t="shared" si="1"/>
        <v>66</v>
      </c>
    </row>
    <row r="25" spans="1:11" x14ac:dyDescent="0.2">
      <c r="A25" s="47">
        <v>0.15277777777777776</v>
      </c>
      <c r="B25" s="75">
        <v>8</v>
      </c>
      <c r="C25" s="75">
        <v>13</v>
      </c>
      <c r="D25" s="75">
        <v>12</v>
      </c>
      <c r="E25" s="75">
        <v>10</v>
      </c>
      <c r="F25" s="75">
        <v>13</v>
      </c>
      <c r="G25" s="75">
        <v>9</v>
      </c>
      <c r="H25" s="75">
        <v>8</v>
      </c>
      <c r="I25" s="16">
        <v>78</v>
      </c>
      <c r="J25" s="17">
        <f t="shared" si="0"/>
        <v>13</v>
      </c>
      <c r="K25" s="20">
        <f t="shared" si="1"/>
        <v>65</v>
      </c>
    </row>
    <row r="26" spans="1:11" x14ac:dyDescent="0.2">
      <c r="A26" s="47">
        <v>0.15972222222222224</v>
      </c>
      <c r="B26" s="75">
        <v>11</v>
      </c>
      <c r="C26" s="75">
        <v>14</v>
      </c>
      <c r="D26" s="75">
        <v>13</v>
      </c>
      <c r="E26" s="75">
        <v>11</v>
      </c>
      <c r="F26" s="75">
        <v>15</v>
      </c>
      <c r="G26" s="75">
        <v>11</v>
      </c>
      <c r="H26" s="75">
        <v>11</v>
      </c>
      <c r="I26" s="16">
        <v>78</v>
      </c>
      <c r="J26" s="17">
        <f t="shared" si="0"/>
        <v>15</v>
      </c>
      <c r="K26" s="20">
        <f t="shared" si="1"/>
        <v>63</v>
      </c>
    </row>
    <row r="27" spans="1:11" x14ac:dyDescent="0.2">
      <c r="A27" s="47">
        <v>0.16666666666666666</v>
      </c>
      <c r="B27" s="75">
        <v>15</v>
      </c>
      <c r="C27" s="75">
        <v>15</v>
      </c>
      <c r="D27" s="75">
        <v>17</v>
      </c>
      <c r="E27" s="75">
        <v>13</v>
      </c>
      <c r="F27" s="75">
        <v>20</v>
      </c>
      <c r="G27" s="75">
        <v>17</v>
      </c>
      <c r="H27" s="75">
        <v>12</v>
      </c>
      <c r="I27" s="16">
        <v>78</v>
      </c>
      <c r="J27" s="17">
        <f t="shared" si="0"/>
        <v>20</v>
      </c>
      <c r="K27" s="20">
        <f t="shared" si="1"/>
        <v>58</v>
      </c>
    </row>
    <row r="28" spans="1:11" x14ac:dyDescent="0.2">
      <c r="A28" s="47">
        <v>0.17361111111111113</v>
      </c>
      <c r="B28" s="75">
        <v>25</v>
      </c>
      <c r="C28" s="75">
        <v>24</v>
      </c>
      <c r="D28" s="75">
        <v>27</v>
      </c>
      <c r="E28" s="75">
        <v>22</v>
      </c>
      <c r="F28" s="75">
        <v>28</v>
      </c>
      <c r="G28" s="75">
        <v>24</v>
      </c>
      <c r="H28" s="75">
        <v>20</v>
      </c>
      <c r="I28" s="16">
        <v>78</v>
      </c>
      <c r="J28" s="17">
        <f t="shared" si="0"/>
        <v>28</v>
      </c>
      <c r="K28" s="20">
        <f t="shared" si="1"/>
        <v>50</v>
      </c>
    </row>
    <row r="29" spans="1:11" x14ac:dyDescent="0.2">
      <c r="A29" s="47">
        <v>0.18055555555555555</v>
      </c>
      <c r="B29" s="75">
        <v>37</v>
      </c>
      <c r="C29" s="75">
        <v>33</v>
      </c>
      <c r="D29" s="75">
        <v>38</v>
      </c>
      <c r="E29" s="75">
        <v>33</v>
      </c>
      <c r="F29" s="75">
        <v>37</v>
      </c>
      <c r="G29" s="75">
        <v>36</v>
      </c>
      <c r="H29" s="75">
        <v>30</v>
      </c>
      <c r="I29" s="16">
        <v>78</v>
      </c>
      <c r="J29" s="17">
        <f t="shared" si="0"/>
        <v>38</v>
      </c>
      <c r="K29" s="20">
        <f t="shared" si="1"/>
        <v>40</v>
      </c>
    </row>
    <row r="30" spans="1:11" x14ac:dyDescent="0.2">
      <c r="A30" s="47">
        <v>0.1875</v>
      </c>
      <c r="B30" s="75">
        <v>47</v>
      </c>
      <c r="C30" s="75">
        <v>45</v>
      </c>
      <c r="D30" s="75">
        <v>49</v>
      </c>
      <c r="E30" s="75">
        <v>45</v>
      </c>
      <c r="F30" s="75">
        <v>46</v>
      </c>
      <c r="G30" s="75">
        <v>48</v>
      </c>
      <c r="H30" s="75">
        <v>43</v>
      </c>
      <c r="I30" s="16">
        <v>78</v>
      </c>
      <c r="J30" s="17">
        <f t="shared" si="0"/>
        <v>49</v>
      </c>
      <c r="K30" s="20">
        <f t="shared" si="1"/>
        <v>29</v>
      </c>
    </row>
    <row r="31" spans="1:11" x14ac:dyDescent="0.2">
      <c r="A31" s="47">
        <v>0.19444444444444445</v>
      </c>
      <c r="B31" s="75">
        <v>56</v>
      </c>
      <c r="C31" s="75">
        <v>52</v>
      </c>
      <c r="D31" s="75">
        <v>53</v>
      </c>
      <c r="E31" s="75">
        <v>55</v>
      </c>
      <c r="F31" s="75">
        <v>55</v>
      </c>
      <c r="G31" s="75">
        <v>55</v>
      </c>
      <c r="H31" s="75">
        <v>50</v>
      </c>
      <c r="I31" s="16">
        <v>78</v>
      </c>
      <c r="J31" s="17">
        <f t="shared" si="0"/>
        <v>56</v>
      </c>
      <c r="K31" s="20">
        <f t="shared" si="1"/>
        <v>22</v>
      </c>
    </row>
    <row r="32" spans="1:11" x14ac:dyDescent="0.2">
      <c r="A32" s="47">
        <v>0.20138888888888887</v>
      </c>
      <c r="B32" s="75">
        <v>54</v>
      </c>
      <c r="C32" s="75">
        <v>51</v>
      </c>
      <c r="D32" s="75">
        <v>53</v>
      </c>
      <c r="E32" s="75">
        <v>54</v>
      </c>
      <c r="F32" s="75">
        <v>54</v>
      </c>
      <c r="G32" s="75">
        <v>53</v>
      </c>
      <c r="H32" s="75">
        <v>50</v>
      </c>
      <c r="I32" s="16">
        <v>78</v>
      </c>
      <c r="J32" s="17">
        <f t="shared" si="0"/>
        <v>54</v>
      </c>
      <c r="K32" s="20">
        <f t="shared" si="1"/>
        <v>24</v>
      </c>
    </row>
    <row r="33" spans="1:11" x14ac:dyDescent="0.2">
      <c r="A33" s="47">
        <v>0.20833333333333334</v>
      </c>
      <c r="B33" s="75">
        <v>50</v>
      </c>
      <c r="C33" s="75">
        <v>49</v>
      </c>
      <c r="D33" s="75">
        <v>49</v>
      </c>
      <c r="E33" s="75">
        <v>51</v>
      </c>
      <c r="F33" s="75">
        <v>49</v>
      </c>
      <c r="G33" s="75">
        <v>48</v>
      </c>
      <c r="H33" s="75">
        <v>49</v>
      </c>
      <c r="I33" s="16">
        <v>78</v>
      </c>
      <c r="J33" s="17">
        <f t="shared" si="0"/>
        <v>51</v>
      </c>
      <c r="K33" s="20">
        <f t="shared" si="1"/>
        <v>27</v>
      </c>
    </row>
    <row r="34" spans="1:11" x14ac:dyDescent="0.2">
      <c r="A34" s="47">
        <v>0.21527777777777779</v>
      </c>
      <c r="B34" s="75">
        <v>44</v>
      </c>
      <c r="C34" s="75">
        <v>41</v>
      </c>
      <c r="D34" s="75">
        <v>42</v>
      </c>
      <c r="E34" s="75">
        <v>43</v>
      </c>
      <c r="F34" s="75">
        <v>42</v>
      </c>
      <c r="G34" s="75">
        <v>39</v>
      </c>
      <c r="H34" s="75">
        <v>39</v>
      </c>
      <c r="I34" s="16">
        <v>78</v>
      </c>
      <c r="J34" s="17">
        <f t="shared" si="0"/>
        <v>44</v>
      </c>
      <c r="K34" s="20">
        <f t="shared" si="1"/>
        <v>34</v>
      </c>
    </row>
    <row r="35" spans="1:11" x14ac:dyDescent="0.2">
      <c r="A35" s="47">
        <v>0.22222222222222221</v>
      </c>
      <c r="B35" s="75">
        <v>33</v>
      </c>
      <c r="C35" s="75">
        <v>30</v>
      </c>
      <c r="D35" s="75">
        <v>31</v>
      </c>
      <c r="E35" s="75">
        <v>32</v>
      </c>
      <c r="F35" s="75">
        <v>32</v>
      </c>
      <c r="G35" s="75">
        <v>28</v>
      </c>
      <c r="H35" s="75">
        <v>30</v>
      </c>
      <c r="I35" s="16">
        <v>78</v>
      </c>
      <c r="J35" s="17">
        <f t="shared" si="0"/>
        <v>33</v>
      </c>
      <c r="K35" s="20">
        <f t="shared" si="1"/>
        <v>45</v>
      </c>
    </row>
    <row r="36" spans="1:11" x14ac:dyDescent="0.2">
      <c r="A36" s="47">
        <v>0.22916666666666666</v>
      </c>
      <c r="B36" s="75">
        <v>26</v>
      </c>
      <c r="C36" s="75">
        <v>22</v>
      </c>
      <c r="D36" s="75">
        <v>23</v>
      </c>
      <c r="E36" s="75">
        <v>24</v>
      </c>
      <c r="F36" s="75">
        <v>25</v>
      </c>
      <c r="G36" s="75">
        <v>21</v>
      </c>
      <c r="H36" s="75">
        <v>22</v>
      </c>
      <c r="I36" s="16">
        <v>78</v>
      </c>
      <c r="J36" s="17">
        <f t="shared" si="0"/>
        <v>26</v>
      </c>
      <c r="K36" s="20">
        <f t="shared" si="1"/>
        <v>52</v>
      </c>
    </row>
    <row r="37" spans="1:11" x14ac:dyDescent="0.2">
      <c r="A37" s="47">
        <v>0.23611111111111113</v>
      </c>
      <c r="B37" s="75">
        <v>23</v>
      </c>
      <c r="C37" s="75">
        <v>21</v>
      </c>
      <c r="D37" s="75">
        <v>22</v>
      </c>
      <c r="E37" s="75">
        <v>22</v>
      </c>
      <c r="F37" s="75">
        <v>24</v>
      </c>
      <c r="G37" s="75">
        <v>25</v>
      </c>
      <c r="H37" s="75">
        <v>24</v>
      </c>
      <c r="I37" s="16">
        <v>78</v>
      </c>
      <c r="J37" s="17">
        <f t="shared" si="0"/>
        <v>25</v>
      </c>
      <c r="K37" s="20">
        <f t="shared" si="1"/>
        <v>53</v>
      </c>
    </row>
    <row r="38" spans="1:11" x14ac:dyDescent="0.2">
      <c r="A38" s="47">
        <v>0.24305555555555555</v>
      </c>
      <c r="B38" s="75">
        <v>24</v>
      </c>
      <c r="C38" s="75">
        <v>22</v>
      </c>
      <c r="D38" s="75">
        <v>23</v>
      </c>
      <c r="E38" s="75">
        <v>22</v>
      </c>
      <c r="F38" s="75">
        <v>26</v>
      </c>
      <c r="G38" s="75">
        <v>28</v>
      </c>
      <c r="H38" s="75">
        <v>24</v>
      </c>
      <c r="I38" s="16">
        <v>78</v>
      </c>
      <c r="J38" s="17">
        <f t="shared" si="0"/>
        <v>28</v>
      </c>
      <c r="K38" s="20">
        <f t="shared" si="1"/>
        <v>50</v>
      </c>
    </row>
    <row r="39" spans="1:11" x14ac:dyDescent="0.2">
      <c r="A39" s="47">
        <v>0.25</v>
      </c>
      <c r="B39" s="75">
        <v>29</v>
      </c>
      <c r="C39" s="75">
        <v>26</v>
      </c>
      <c r="D39" s="75">
        <v>27</v>
      </c>
      <c r="E39" s="75">
        <v>27</v>
      </c>
      <c r="F39" s="75">
        <v>31</v>
      </c>
      <c r="G39" s="75">
        <v>31</v>
      </c>
      <c r="H39" s="75">
        <v>26</v>
      </c>
      <c r="I39" s="16">
        <v>78</v>
      </c>
      <c r="J39" s="17">
        <f t="shared" si="0"/>
        <v>31</v>
      </c>
      <c r="K39" s="20">
        <f t="shared" si="1"/>
        <v>47</v>
      </c>
    </row>
    <row r="40" spans="1:11" x14ac:dyDescent="0.2">
      <c r="A40" s="47">
        <v>0.25694444444444448</v>
      </c>
      <c r="B40" s="75">
        <v>29</v>
      </c>
      <c r="C40" s="75">
        <v>27</v>
      </c>
      <c r="D40" s="75">
        <v>30</v>
      </c>
      <c r="E40" s="75">
        <v>28</v>
      </c>
      <c r="F40" s="75">
        <v>33</v>
      </c>
      <c r="G40" s="75">
        <v>34</v>
      </c>
      <c r="H40" s="75">
        <v>30</v>
      </c>
      <c r="I40" s="16">
        <v>78</v>
      </c>
      <c r="J40" s="17">
        <f t="shared" si="0"/>
        <v>34</v>
      </c>
      <c r="K40" s="20">
        <f t="shared" si="1"/>
        <v>44</v>
      </c>
    </row>
    <row r="41" spans="1:11" x14ac:dyDescent="0.2">
      <c r="A41" s="47">
        <v>0.2638888888888889</v>
      </c>
      <c r="B41" s="75">
        <v>40</v>
      </c>
      <c r="C41" s="75">
        <v>38</v>
      </c>
      <c r="D41" s="75">
        <v>41</v>
      </c>
      <c r="E41" s="75">
        <v>38</v>
      </c>
      <c r="F41" s="75">
        <v>43</v>
      </c>
      <c r="G41" s="75">
        <v>45</v>
      </c>
      <c r="H41" s="75">
        <v>39</v>
      </c>
      <c r="I41" s="16">
        <v>78</v>
      </c>
      <c r="J41" s="17">
        <f t="shared" si="0"/>
        <v>45</v>
      </c>
      <c r="K41" s="20">
        <f t="shared" si="1"/>
        <v>33</v>
      </c>
    </row>
    <row r="42" spans="1:11" x14ac:dyDescent="0.2">
      <c r="A42" s="47">
        <v>0.27083333333333331</v>
      </c>
      <c r="B42" s="75">
        <v>47</v>
      </c>
      <c r="C42" s="75">
        <v>46</v>
      </c>
      <c r="D42" s="75">
        <v>49</v>
      </c>
      <c r="E42" s="75">
        <v>46</v>
      </c>
      <c r="F42" s="75">
        <v>51</v>
      </c>
      <c r="G42" s="75">
        <v>52</v>
      </c>
      <c r="H42" s="75">
        <v>47</v>
      </c>
      <c r="I42" s="16">
        <v>78</v>
      </c>
      <c r="J42" s="17">
        <f t="shared" si="0"/>
        <v>52</v>
      </c>
      <c r="K42" s="20">
        <f t="shared" si="1"/>
        <v>26</v>
      </c>
    </row>
    <row r="43" spans="1:11" x14ac:dyDescent="0.2">
      <c r="A43" s="47">
        <v>0.27777777777777779</v>
      </c>
      <c r="B43" s="75">
        <v>51</v>
      </c>
      <c r="C43" s="75">
        <v>50</v>
      </c>
      <c r="D43" s="75">
        <v>53</v>
      </c>
      <c r="E43" s="75">
        <v>50</v>
      </c>
      <c r="F43" s="75">
        <v>54</v>
      </c>
      <c r="G43" s="75">
        <v>53</v>
      </c>
      <c r="H43" s="75">
        <v>50</v>
      </c>
      <c r="I43" s="16">
        <v>78</v>
      </c>
      <c r="J43" s="17">
        <f t="shared" si="0"/>
        <v>54</v>
      </c>
      <c r="K43" s="20">
        <f t="shared" si="1"/>
        <v>24</v>
      </c>
    </row>
    <row r="44" spans="1:11" x14ac:dyDescent="0.2">
      <c r="A44" s="47">
        <v>0.28472222222222221</v>
      </c>
      <c r="B44" s="75">
        <v>58</v>
      </c>
      <c r="C44" s="75">
        <v>57</v>
      </c>
      <c r="D44" s="75">
        <v>60</v>
      </c>
      <c r="E44" s="75">
        <v>58</v>
      </c>
      <c r="F44" s="75">
        <v>59</v>
      </c>
      <c r="G44" s="75">
        <v>58</v>
      </c>
      <c r="H44" s="75">
        <v>57</v>
      </c>
      <c r="I44" s="16">
        <v>78</v>
      </c>
      <c r="J44" s="17">
        <f t="shared" si="0"/>
        <v>60</v>
      </c>
      <c r="K44" s="20">
        <f t="shared" si="1"/>
        <v>18</v>
      </c>
    </row>
    <row r="45" spans="1:11" x14ac:dyDescent="0.2">
      <c r="A45" s="47">
        <v>0.29166666666666669</v>
      </c>
      <c r="B45" s="75">
        <v>62</v>
      </c>
      <c r="C45" s="75">
        <v>61</v>
      </c>
      <c r="D45" s="75">
        <v>63</v>
      </c>
      <c r="E45" s="75">
        <v>64</v>
      </c>
      <c r="F45" s="75">
        <v>64</v>
      </c>
      <c r="G45" s="75">
        <v>64</v>
      </c>
      <c r="H45" s="75">
        <v>64</v>
      </c>
      <c r="I45" s="16">
        <v>78</v>
      </c>
      <c r="J45" s="17">
        <f t="shared" si="0"/>
        <v>64</v>
      </c>
      <c r="K45" s="20">
        <f t="shared" si="1"/>
        <v>14</v>
      </c>
    </row>
    <row r="46" spans="1:11" x14ac:dyDescent="0.2">
      <c r="A46" s="47">
        <v>0.2986111111111111</v>
      </c>
      <c r="B46" s="75">
        <v>67</v>
      </c>
      <c r="C46" s="75">
        <v>67</v>
      </c>
      <c r="D46" s="75">
        <v>67</v>
      </c>
      <c r="E46" s="75">
        <v>70</v>
      </c>
      <c r="F46" s="75">
        <v>68</v>
      </c>
      <c r="G46" s="75">
        <v>69</v>
      </c>
      <c r="H46" s="75">
        <v>68</v>
      </c>
      <c r="I46" s="16">
        <v>78</v>
      </c>
      <c r="J46" s="17">
        <f t="shared" si="0"/>
        <v>70</v>
      </c>
      <c r="K46" s="20">
        <f t="shared" si="1"/>
        <v>8</v>
      </c>
    </row>
    <row r="47" spans="1:11" x14ac:dyDescent="0.2">
      <c r="A47" s="47">
        <v>0.30555555555555552</v>
      </c>
      <c r="B47" s="75">
        <v>68</v>
      </c>
      <c r="C47" s="75">
        <v>68</v>
      </c>
      <c r="D47" s="75">
        <v>68</v>
      </c>
      <c r="E47" s="75">
        <v>71</v>
      </c>
      <c r="F47" s="75">
        <v>69</v>
      </c>
      <c r="G47" s="75">
        <v>70</v>
      </c>
      <c r="H47" s="75">
        <v>69</v>
      </c>
      <c r="I47" s="16">
        <v>78</v>
      </c>
      <c r="J47" s="17">
        <f t="shared" si="0"/>
        <v>71</v>
      </c>
      <c r="K47" s="20">
        <f t="shared" si="1"/>
        <v>7</v>
      </c>
    </row>
    <row r="48" spans="1:11" x14ac:dyDescent="0.2">
      <c r="A48" s="47">
        <v>0.3125</v>
      </c>
      <c r="B48" s="75">
        <v>65</v>
      </c>
      <c r="C48" s="75">
        <v>64</v>
      </c>
      <c r="D48" s="75">
        <v>67</v>
      </c>
      <c r="E48" s="75">
        <v>69</v>
      </c>
      <c r="F48" s="75">
        <v>68</v>
      </c>
      <c r="G48" s="75">
        <v>69</v>
      </c>
      <c r="H48" s="75">
        <v>68</v>
      </c>
      <c r="I48" s="16">
        <v>78</v>
      </c>
      <c r="J48" s="17">
        <f t="shared" si="0"/>
        <v>69</v>
      </c>
      <c r="K48" s="20">
        <f t="shared" si="1"/>
        <v>9</v>
      </c>
    </row>
    <row r="49" spans="1:11" x14ac:dyDescent="0.2">
      <c r="A49" s="47">
        <v>0.31944444444444448</v>
      </c>
      <c r="B49" s="75">
        <v>65</v>
      </c>
      <c r="C49" s="75">
        <v>61</v>
      </c>
      <c r="D49" s="75">
        <v>65</v>
      </c>
      <c r="E49" s="75">
        <v>66</v>
      </c>
      <c r="F49" s="75">
        <v>67</v>
      </c>
      <c r="G49" s="75">
        <v>67</v>
      </c>
      <c r="H49" s="75">
        <v>68</v>
      </c>
      <c r="I49" s="16">
        <v>78</v>
      </c>
      <c r="J49" s="17">
        <f t="shared" si="0"/>
        <v>68</v>
      </c>
      <c r="K49" s="20">
        <f t="shared" si="1"/>
        <v>10</v>
      </c>
    </row>
    <row r="50" spans="1:11" x14ac:dyDescent="0.2">
      <c r="A50" s="47">
        <v>0.3263888888888889</v>
      </c>
      <c r="B50" s="75">
        <v>65</v>
      </c>
      <c r="C50" s="75">
        <v>59</v>
      </c>
      <c r="D50" s="75">
        <v>66</v>
      </c>
      <c r="E50" s="75">
        <v>63</v>
      </c>
      <c r="F50" s="75">
        <v>67</v>
      </c>
      <c r="G50" s="75">
        <v>65</v>
      </c>
      <c r="H50" s="75">
        <v>65</v>
      </c>
      <c r="I50" s="16">
        <v>78</v>
      </c>
      <c r="J50" s="17">
        <f t="shared" si="0"/>
        <v>67</v>
      </c>
      <c r="K50" s="20">
        <f t="shared" si="1"/>
        <v>11</v>
      </c>
    </row>
    <row r="51" spans="1:11" x14ac:dyDescent="0.2">
      <c r="A51" s="47">
        <v>0.33333333333333331</v>
      </c>
      <c r="B51" s="75">
        <v>61</v>
      </c>
      <c r="C51" s="75">
        <v>59</v>
      </c>
      <c r="D51" s="75">
        <v>63</v>
      </c>
      <c r="E51" s="75">
        <v>60</v>
      </c>
      <c r="F51" s="75">
        <v>63</v>
      </c>
      <c r="G51" s="75">
        <v>63</v>
      </c>
      <c r="H51" s="75">
        <v>61</v>
      </c>
      <c r="I51" s="16">
        <v>78</v>
      </c>
      <c r="J51" s="17">
        <f t="shared" si="0"/>
        <v>63</v>
      </c>
      <c r="K51" s="20">
        <f t="shared" si="1"/>
        <v>15</v>
      </c>
    </row>
    <row r="52" spans="1:11" x14ac:dyDescent="0.2">
      <c r="A52" s="47">
        <v>0.34027777777777773</v>
      </c>
      <c r="B52" s="75">
        <v>57</v>
      </c>
      <c r="C52" s="75">
        <v>58</v>
      </c>
      <c r="D52" s="75">
        <v>59</v>
      </c>
      <c r="E52" s="75">
        <v>59</v>
      </c>
      <c r="F52" s="75">
        <v>59</v>
      </c>
      <c r="G52" s="75">
        <v>61</v>
      </c>
      <c r="H52" s="75">
        <v>55</v>
      </c>
      <c r="I52" s="16">
        <v>78</v>
      </c>
      <c r="J52" s="17">
        <f t="shared" si="0"/>
        <v>61</v>
      </c>
      <c r="K52" s="20">
        <f t="shared" si="1"/>
        <v>17</v>
      </c>
    </row>
    <row r="53" spans="1:11" x14ac:dyDescent="0.2">
      <c r="A53" s="47">
        <v>0.34722222222222227</v>
      </c>
      <c r="B53" s="75">
        <v>52</v>
      </c>
      <c r="C53" s="75">
        <v>52</v>
      </c>
      <c r="D53" s="75">
        <v>53</v>
      </c>
      <c r="E53" s="75">
        <v>52</v>
      </c>
      <c r="F53" s="75">
        <v>53</v>
      </c>
      <c r="G53" s="75">
        <v>52</v>
      </c>
      <c r="H53" s="75">
        <v>51</v>
      </c>
      <c r="I53" s="16">
        <v>78</v>
      </c>
      <c r="J53" s="17">
        <f t="shared" si="0"/>
        <v>53</v>
      </c>
      <c r="K53" s="20">
        <f t="shared" si="1"/>
        <v>25</v>
      </c>
    </row>
    <row r="54" spans="1:11" x14ac:dyDescent="0.2">
      <c r="A54" s="47">
        <v>0.35416666666666669</v>
      </c>
      <c r="B54" s="75">
        <v>51</v>
      </c>
      <c r="C54" s="75">
        <v>52</v>
      </c>
      <c r="D54" s="75">
        <v>49</v>
      </c>
      <c r="E54" s="75">
        <v>50</v>
      </c>
      <c r="F54" s="75">
        <v>53</v>
      </c>
      <c r="G54" s="75">
        <v>48</v>
      </c>
      <c r="H54" s="75">
        <v>48</v>
      </c>
      <c r="I54" s="16">
        <v>78</v>
      </c>
      <c r="J54" s="17">
        <f t="shared" si="0"/>
        <v>53</v>
      </c>
      <c r="K54" s="20">
        <f t="shared" si="1"/>
        <v>25</v>
      </c>
    </row>
    <row r="55" spans="1:11" x14ac:dyDescent="0.2">
      <c r="A55" s="47">
        <v>0.3611111111111111</v>
      </c>
      <c r="B55" s="75">
        <v>46</v>
      </c>
      <c r="C55" s="75">
        <v>50</v>
      </c>
      <c r="D55" s="75">
        <v>46</v>
      </c>
      <c r="E55" s="75">
        <v>50</v>
      </c>
      <c r="F55" s="75">
        <v>48</v>
      </c>
      <c r="G55" s="75">
        <v>44</v>
      </c>
      <c r="H55" s="75">
        <v>45</v>
      </c>
      <c r="I55" s="16">
        <v>78</v>
      </c>
      <c r="J55" s="17">
        <f t="shared" si="0"/>
        <v>50</v>
      </c>
      <c r="K55" s="20">
        <f t="shared" si="1"/>
        <v>28</v>
      </c>
    </row>
    <row r="56" spans="1:11" x14ac:dyDescent="0.2">
      <c r="A56" s="47">
        <v>0.36805555555555558</v>
      </c>
      <c r="B56" s="75">
        <v>42</v>
      </c>
      <c r="C56" s="75">
        <v>48</v>
      </c>
      <c r="D56" s="75">
        <v>42</v>
      </c>
      <c r="E56" s="75">
        <v>50</v>
      </c>
      <c r="F56" s="75">
        <v>47</v>
      </c>
      <c r="G56" s="75">
        <v>44</v>
      </c>
      <c r="H56" s="75">
        <v>46</v>
      </c>
      <c r="I56" s="16">
        <v>78</v>
      </c>
      <c r="J56" s="17">
        <f t="shared" si="0"/>
        <v>50</v>
      </c>
      <c r="K56" s="20">
        <f t="shared" si="1"/>
        <v>28</v>
      </c>
    </row>
    <row r="57" spans="1:11" x14ac:dyDescent="0.2">
      <c r="A57" s="47">
        <v>0.375</v>
      </c>
      <c r="B57" s="75">
        <v>42</v>
      </c>
      <c r="C57" s="75">
        <v>46</v>
      </c>
      <c r="D57" s="75">
        <v>43</v>
      </c>
      <c r="E57" s="75">
        <v>50</v>
      </c>
      <c r="F57" s="75">
        <v>45</v>
      </c>
      <c r="G57" s="75">
        <v>42</v>
      </c>
      <c r="H57" s="75">
        <v>47</v>
      </c>
      <c r="I57" s="16">
        <v>78</v>
      </c>
      <c r="J57" s="17">
        <f t="shared" si="0"/>
        <v>50</v>
      </c>
      <c r="K57" s="20">
        <f t="shared" si="1"/>
        <v>28</v>
      </c>
    </row>
    <row r="58" spans="1:11" x14ac:dyDescent="0.2">
      <c r="A58" s="47">
        <v>0.38194444444444442</v>
      </c>
      <c r="B58" s="75">
        <v>45</v>
      </c>
      <c r="C58" s="75">
        <v>46</v>
      </c>
      <c r="D58" s="75">
        <v>46</v>
      </c>
      <c r="E58" s="75">
        <v>51</v>
      </c>
      <c r="F58" s="75">
        <v>47</v>
      </c>
      <c r="G58" s="75">
        <v>44</v>
      </c>
      <c r="H58" s="75">
        <v>52</v>
      </c>
      <c r="I58" s="16">
        <v>78</v>
      </c>
      <c r="J58" s="17">
        <f t="shared" si="0"/>
        <v>52</v>
      </c>
      <c r="K58" s="20">
        <f t="shared" si="1"/>
        <v>26</v>
      </c>
    </row>
    <row r="59" spans="1:11" x14ac:dyDescent="0.2">
      <c r="A59" s="47">
        <v>0.3888888888888889</v>
      </c>
      <c r="B59" s="75">
        <v>49</v>
      </c>
      <c r="C59" s="75">
        <v>51</v>
      </c>
      <c r="D59" s="75">
        <v>50</v>
      </c>
      <c r="E59" s="75">
        <v>56</v>
      </c>
      <c r="F59" s="75">
        <v>52</v>
      </c>
      <c r="G59" s="75">
        <v>52</v>
      </c>
      <c r="H59" s="75">
        <v>55</v>
      </c>
      <c r="I59" s="16">
        <v>78</v>
      </c>
      <c r="J59" s="17">
        <f t="shared" si="0"/>
        <v>56</v>
      </c>
      <c r="K59" s="20">
        <f t="shared" si="1"/>
        <v>22</v>
      </c>
    </row>
    <row r="60" spans="1:11" x14ac:dyDescent="0.2">
      <c r="A60" s="47">
        <v>0.39583333333333331</v>
      </c>
      <c r="B60" s="75">
        <v>49</v>
      </c>
      <c r="C60" s="75">
        <v>49</v>
      </c>
      <c r="D60" s="75">
        <v>49</v>
      </c>
      <c r="E60" s="75">
        <v>54</v>
      </c>
      <c r="F60" s="75">
        <v>46</v>
      </c>
      <c r="G60" s="75">
        <v>53</v>
      </c>
      <c r="H60" s="75">
        <v>52</v>
      </c>
      <c r="I60" s="16">
        <v>78</v>
      </c>
      <c r="J60" s="17">
        <f t="shared" si="0"/>
        <v>54</v>
      </c>
      <c r="K60" s="20">
        <f t="shared" si="1"/>
        <v>24</v>
      </c>
    </row>
    <row r="61" spans="1:11" x14ac:dyDescent="0.2">
      <c r="A61" s="47">
        <v>0.40277777777777773</v>
      </c>
      <c r="B61" s="75">
        <v>55</v>
      </c>
      <c r="C61" s="75">
        <v>54</v>
      </c>
      <c r="D61" s="75">
        <v>55</v>
      </c>
      <c r="E61" s="75">
        <v>58</v>
      </c>
      <c r="F61" s="75">
        <v>53</v>
      </c>
      <c r="G61" s="75">
        <v>57</v>
      </c>
      <c r="H61" s="75">
        <v>54</v>
      </c>
      <c r="I61" s="16">
        <v>78</v>
      </c>
      <c r="J61" s="17">
        <f t="shared" si="0"/>
        <v>58</v>
      </c>
      <c r="K61" s="20">
        <f t="shared" si="1"/>
        <v>20</v>
      </c>
    </row>
    <row r="62" spans="1:11" x14ac:dyDescent="0.2">
      <c r="A62" s="47">
        <v>0.40972222222222227</v>
      </c>
      <c r="B62" s="75">
        <v>63</v>
      </c>
      <c r="C62" s="75">
        <v>63</v>
      </c>
      <c r="D62" s="75">
        <v>62</v>
      </c>
      <c r="E62" s="75">
        <v>64</v>
      </c>
      <c r="F62" s="75">
        <v>59</v>
      </c>
      <c r="G62" s="75">
        <v>63</v>
      </c>
      <c r="H62" s="75">
        <v>60</v>
      </c>
      <c r="I62" s="16">
        <v>78</v>
      </c>
      <c r="J62" s="17">
        <f t="shared" si="0"/>
        <v>64</v>
      </c>
      <c r="K62" s="20">
        <f t="shared" si="1"/>
        <v>14</v>
      </c>
    </row>
    <row r="63" spans="1:11" x14ac:dyDescent="0.2">
      <c r="A63" s="47">
        <v>0.41666666666666669</v>
      </c>
      <c r="B63" s="75">
        <v>65</v>
      </c>
      <c r="C63" s="75">
        <v>65</v>
      </c>
      <c r="D63" s="75">
        <v>65</v>
      </c>
      <c r="E63" s="75">
        <v>65</v>
      </c>
      <c r="F63" s="75">
        <v>65</v>
      </c>
      <c r="G63" s="75">
        <v>65</v>
      </c>
      <c r="H63" s="75">
        <v>65</v>
      </c>
      <c r="I63" s="16">
        <v>78</v>
      </c>
      <c r="J63" s="17">
        <f t="shared" si="0"/>
        <v>65</v>
      </c>
      <c r="K63" s="20">
        <f t="shared" si="1"/>
        <v>13</v>
      </c>
    </row>
    <row r="64" spans="1:11" x14ac:dyDescent="0.2">
      <c r="A64" s="48">
        <v>0.4236111111111111</v>
      </c>
      <c r="B64" s="75">
        <v>67</v>
      </c>
      <c r="C64" s="75">
        <v>66</v>
      </c>
      <c r="D64" s="75">
        <v>66</v>
      </c>
      <c r="E64" s="75">
        <v>65</v>
      </c>
      <c r="F64" s="75">
        <v>67</v>
      </c>
      <c r="G64" s="75">
        <v>65</v>
      </c>
      <c r="H64" s="75">
        <v>65</v>
      </c>
      <c r="I64" s="16">
        <v>78</v>
      </c>
      <c r="J64" s="17">
        <f t="shared" si="0"/>
        <v>67</v>
      </c>
      <c r="K64" s="20">
        <f t="shared" si="1"/>
        <v>11</v>
      </c>
    </row>
    <row r="65" spans="1:11" x14ac:dyDescent="0.2">
      <c r="A65" s="48">
        <v>0.43055555555555558</v>
      </c>
      <c r="B65" s="75">
        <v>68</v>
      </c>
      <c r="C65" s="75">
        <v>67</v>
      </c>
      <c r="D65" s="75">
        <v>68</v>
      </c>
      <c r="E65" s="75">
        <v>67</v>
      </c>
      <c r="F65" s="75">
        <v>68</v>
      </c>
      <c r="G65" s="75">
        <v>66</v>
      </c>
      <c r="H65" s="75">
        <v>67</v>
      </c>
      <c r="I65" s="16">
        <v>78</v>
      </c>
      <c r="J65" s="17">
        <f t="shared" si="0"/>
        <v>68</v>
      </c>
      <c r="K65" s="20">
        <f t="shared" si="1"/>
        <v>10</v>
      </c>
    </row>
    <row r="66" spans="1:11" x14ac:dyDescent="0.2">
      <c r="A66" s="48">
        <v>0.4375</v>
      </c>
      <c r="B66" s="75">
        <v>73</v>
      </c>
      <c r="C66" s="75">
        <v>73</v>
      </c>
      <c r="D66" s="75">
        <v>71</v>
      </c>
      <c r="E66" s="75">
        <v>72</v>
      </c>
      <c r="F66" s="75">
        <v>75</v>
      </c>
      <c r="G66" s="75">
        <v>70</v>
      </c>
      <c r="H66" s="75">
        <v>73</v>
      </c>
      <c r="I66" s="16">
        <v>78</v>
      </c>
      <c r="J66" s="17">
        <f t="shared" si="0"/>
        <v>75</v>
      </c>
      <c r="K66" s="20">
        <f t="shared" si="1"/>
        <v>3</v>
      </c>
    </row>
    <row r="67" spans="1:11" x14ac:dyDescent="0.2">
      <c r="A67" s="48">
        <v>0.44444444444444442</v>
      </c>
      <c r="B67" s="75">
        <v>71</v>
      </c>
      <c r="C67" s="75">
        <v>73</v>
      </c>
      <c r="D67" s="75">
        <v>69</v>
      </c>
      <c r="E67" s="75">
        <v>70</v>
      </c>
      <c r="F67" s="75">
        <v>74</v>
      </c>
      <c r="G67" s="75">
        <v>72</v>
      </c>
      <c r="H67" s="75">
        <v>74</v>
      </c>
      <c r="I67" s="16">
        <v>78</v>
      </c>
      <c r="J67" s="17">
        <f t="shared" ref="J67:J130" si="2">MAX(B67:H67)</f>
        <v>74</v>
      </c>
      <c r="K67" s="20">
        <f t="shared" ref="K67:K130" si="3">+I67-J67</f>
        <v>4</v>
      </c>
    </row>
    <row r="68" spans="1:11" x14ac:dyDescent="0.2">
      <c r="A68" s="48">
        <v>0.4513888888888889</v>
      </c>
      <c r="B68" s="75">
        <v>65</v>
      </c>
      <c r="C68" s="75">
        <v>68</v>
      </c>
      <c r="D68" s="75">
        <v>63</v>
      </c>
      <c r="E68" s="75">
        <v>65</v>
      </c>
      <c r="F68" s="75">
        <v>73</v>
      </c>
      <c r="G68" s="75">
        <v>68</v>
      </c>
      <c r="H68" s="75">
        <v>69</v>
      </c>
      <c r="I68" s="16">
        <v>78</v>
      </c>
      <c r="J68" s="17">
        <f t="shared" si="2"/>
        <v>73</v>
      </c>
      <c r="K68" s="20">
        <f t="shared" si="3"/>
        <v>5</v>
      </c>
    </row>
    <row r="69" spans="1:11" x14ac:dyDescent="0.2">
      <c r="A69" s="47">
        <v>0.45833333333333331</v>
      </c>
      <c r="B69" s="75">
        <v>61</v>
      </c>
      <c r="C69" s="75">
        <v>62</v>
      </c>
      <c r="D69" s="75">
        <v>57</v>
      </c>
      <c r="E69" s="75">
        <v>59</v>
      </c>
      <c r="F69" s="75">
        <v>67</v>
      </c>
      <c r="G69" s="75">
        <v>62</v>
      </c>
      <c r="H69" s="75">
        <v>60</v>
      </c>
      <c r="I69" s="16">
        <v>78</v>
      </c>
      <c r="J69" s="17">
        <f t="shared" si="2"/>
        <v>67</v>
      </c>
      <c r="K69" s="20">
        <f t="shared" si="3"/>
        <v>11</v>
      </c>
    </row>
    <row r="70" spans="1:11" x14ac:dyDescent="0.2">
      <c r="A70" s="48">
        <v>0.46527777777777773</v>
      </c>
      <c r="B70" s="75">
        <v>58</v>
      </c>
      <c r="C70" s="75">
        <v>61</v>
      </c>
      <c r="D70" s="75">
        <v>57</v>
      </c>
      <c r="E70" s="75">
        <v>59</v>
      </c>
      <c r="F70" s="75">
        <v>67</v>
      </c>
      <c r="G70" s="75">
        <v>61</v>
      </c>
      <c r="H70" s="75">
        <v>57</v>
      </c>
      <c r="I70" s="16">
        <v>78</v>
      </c>
      <c r="J70" s="17">
        <f t="shared" si="2"/>
        <v>67</v>
      </c>
      <c r="K70" s="20">
        <f t="shared" si="3"/>
        <v>11</v>
      </c>
    </row>
    <row r="71" spans="1:11" x14ac:dyDescent="0.2">
      <c r="A71" s="48">
        <v>0.47222222222222227</v>
      </c>
      <c r="B71" s="75">
        <v>56</v>
      </c>
      <c r="C71" s="75">
        <v>57</v>
      </c>
      <c r="D71" s="75">
        <v>53</v>
      </c>
      <c r="E71" s="75">
        <v>55</v>
      </c>
      <c r="F71" s="75">
        <v>62</v>
      </c>
      <c r="G71" s="75">
        <v>58</v>
      </c>
      <c r="H71" s="75">
        <v>52</v>
      </c>
      <c r="I71" s="16">
        <v>78</v>
      </c>
      <c r="J71" s="17">
        <f t="shared" si="2"/>
        <v>62</v>
      </c>
      <c r="K71" s="20">
        <f t="shared" si="3"/>
        <v>16</v>
      </c>
    </row>
    <row r="72" spans="1:11" x14ac:dyDescent="0.2">
      <c r="A72" s="48">
        <v>0.47916666666666669</v>
      </c>
      <c r="B72" s="75">
        <v>49</v>
      </c>
      <c r="C72" s="75">
        <v>50</v>
      </c>
      <c r="D72" s="75">
        <v>48</v>
      </c>
      <c r="E72" s="75">
        <v>51</v>
      </c>
      <c r="F72" s="75">
        <v>55</v>
      </c>
      <c r="G72" s="75">
        <v>52</v>
      </c>
      <c r="H72" s="75">
        <v>47</v>
      </c>
      <c r="I72" s="16">
        <v>78</v>
      </c>
      <c r="J72" s="17">
        <f t="shared" si="2"/>
        <v>55</v>
      </c>
      <c r="K72" s="20">
        <f t="shared" si="3"/>
        <v>23</v>
      </c>
    </row>
    <row r="73" spans="1:11" x14ac:dyDescent="0.2">
      <c r="A73" s="48">
        <v>0.4861111111111111</v>
      </c>
      <c r="B73" s="75">
        <v>44</v>
      </c>
      <c r="C73" s="75">
        <v>43</v>
      </c>
      <c r="D73" s="75">
        <v>43</v>
      </c>
      <c r="E73" s="75">
        <v>47</v>
      </c>
      <c r="F73" s="75">
        <v>47</v>
      </c>
      <c r="G73" s="75">
        <v>47</v>
      </c>
      <c r="H73" s="75">
        <v>38</v>
      </c>
      <c r="I73" s="16">
        <v>78</v>
      </c>
      <c r="J73" s="17">
        <f t="shared" si="2"/>
        <v>47</v>
      </c>
      <c r="K73" s="20">
        <f t="shared" si="3"/>
        <v>31</v>
      </c>
    </row>
    <row r="74" spans="1:11" x14ac:dyDescent="0.2">
      <c r="A74" s="48">
        <v>0.49305555555555558</v>
      </c>
      <c r="B74" s="75">
        <v>41</v>
      </c>
      <c r="C74" s="75">
        <v>40</v>
      </c>
      <c r="D74" s="75">
        <v>41</v>
      </c>
      <c r="E74" s="75">
        <v>48</v>
      </c>
      <c r="F74" s="75">
        <v>38</v>
      </c>
      <c r="G74" s="75">
        <v>47</v>
      </c>
      <c r="H74" s="75">
        <v>38</v>
      </c>
      <c r="I74" s="16">
        <v>78</v>
      </c>
      <c r="J74" s="17">
        <f t="shared" si="2"/>
        <v>48</v>
      </c>
      <c r="K74" s="20">
        <f t="shared" si="3"/>
        <v>30</v>
      </c>
    </row>
    <row r="75" spans="1:11" x14ac:dyDescent="0.2">
      <c r="A75" s="47">
        <v>0.5</v>
      </c>
      <c r="B75" s="75">
        <v>44</v>
      </c>
      <c r="C75" s="75">
        <v>41</v>
      </c>
      <c r="D75" s="75">
        <v>41</v>
      </c>
      <c r="E75" s="75">
        <v>49</v>
      </c>
      <c r="F75" s="75">
        <v>38</v>
      </c>
      <c r="G75" s="75">
        <v>49</v>
      </c>
      <c r="H75" s="75">
        <v>40</v>
      </c>
      <c r="I75" s="16">
        <v>78</v>
      </c>
      <c r="J75" s="17">
        <f t="shared" si="2"/>
        <v>49</v>
      </c>
      <c r="K75" s="20">
        <f t="shared" si="3"/>
        <v>29</v>
      </c>
    </row>
    <row r="76" spans="1:11" x14ac:dyDescent="0.2">
      <c r="A76" s="47">
        <v>0.50694444444444442</v>
      </c>
      <c r="B76" s="75">
        <v>44</v>
      </c>
      <c r="C76" s="75">
        <v>38</v>
      </c>
      <c r="D76" s="75">
        <v>39</v>
      </c>
      <c r="E76" s="75">
        <v>44</v>
      </c>
      <c r="F76" s="75">
        <v>35</v>
      </c>
      <c r="G76" s="75">
        <v>47</v>
      </c>
      <c r="H76" s="75">
        <v>43</v>
      </c>
      <c r="I76" s="16">
        <v>78</v>
      </c>
      <c r="J76" s="17">
        <f t="shared" si="2"/>
        <v>47</v>
      </c>
      <c r="K76" s="20">
        <f t="shared" si="3"/>
        <v>31</v>
      </c>
    </row>
    <row r="77" spans="1:11" x14ac:dyDescent="0.2">
      <c r="A77" s="47">
        <v>0.51388888888888895</v>
      </c>
      <c r="B77" s="75">
        <v>44</v>
      </c>
      <c r="C77" s="75">
        <v>37</v>
      </c>
      <c r="D77" s="75">
        <v>42</v>
      </c>
      <c r="E77" s="75">
        <v>45</v>
      </c>
      <c r="F77" s="75">
        <v>40</v>
      </c>
      <c r="G77" s="75">
        <v>47</v>
      </c>
      <c r="H77" s="75">
        <v>48</v>
      </c>
      <c r="I77" s="16">
        <v>78</v>
      </c>
      <c r="J77" s="17">
        <f t="shared" si="2"/>
        <v>48</v>
      </c>
      <c r="K77" s="20">
        <f t="shared" si="3"/>
        <v>30</v>
      </c>
    </row>
    <row r="78" spans="1:11" x14ac:dyDescent="0.2">
      <c r="A78" s="47">
        <v>0.52083333333333337</v>
      </c>
      <c r="B78" s="75">
        <v>47</v>
      </c>
      <c r="C78" s="75">
        <v>38</v>
      </c>
      <c r="D78" s="75">
        <v>46</v>
      </c>
      <c r="E78" s="75">
        <v>43</v>
      </c>
      <c r="F78" s="75">
        <v>45</v>
      </c>
      <c r="G78" s="75">
        <v>48</v>
      </c>
      <c r="H78" s="75">
        <v>50</v>
      </c>
      <c r="I78" s="16">
        <v>78</v>
      </c>
      <c r="J78" s="17">
        <f t="shared" si="2"/>
        <v>50</v>
      </c>
      <c r="K78" s="20">
        <f t="shared" si="3"/>
        <v>28</v>
      </c>
    </row>
    <row r="79" spans="1:11" x14ac:dyDescent="0.2">
      <c r="A79" s="47">
        <v>0.52777777777777779</v>
      </c>
      <c r="B79" s="75">
        <v>53</v>
      </c>
      <c r="C79" s="75">
        <v>42</v>
      </c>
      <c r="D79" s="75">
        <v>51</v>
      </c>
      <c r="E79" s="75">
        <v>46</v>
      </c>
      <c r="F79" s="75">
        <v>51</v>
      </c>
      <c r="G79" s="75">
        <v>51</v>
      </c>
      <c r="H79" s="75">
        <v>57</v>
      </c>
      <c r="I79" s="16">
        <v>78</v>
      </c>
      <c r="J79" s="17">
        <f t="shared" si="2"/>
        <v>57</v>
      </c>
      <c r="K79" s="20">
        <f t="shared" si="3"/>
        <v>21</v>
      </c>
    </row>
    <row r="80" spans="1:11" x14ac:dyDescent="0.2">
      <c r="A80" s="47">
        <v>0.53472222222222221</v>
      </c>
      <c r="B80" s="75">
        <v>57</v>
      </c>
      <c r="C80" s="75">
        <v>47</v>
      </c>
      <c r="D80" s="75">
        <v>54</v>
      </c>
      <c r="E80" s="75">
        <v>48</v>
      </c>
      <c r="F80" s="75">
        <v>57</v>
      </c>
      <c r="G80" s="75">
        <v>51</v>
      </c>
      <c r="H80" s="75">
        <v>59</v>
      </c>
      <c r="I80" s="16">
        <v>78</v>
      </c>
      <c r="J80" s="17">
        <f t="shared" si="2"/>
        <v>59</v>
      </c>
      <c r="K80" s="20">
        <f t="shared" si="3"/>
        <v>19</v>
      </c>
    </row>
    <row r="81" spans="1:11" x14ac:dyDescent="0.2">
      <c r="A81" s="47">
        <v>0.54166666666666663</v>
      </c>
      <c r="B81" s="75">
        <v>57</v>
      </c>
      <c r="C81" s="75">
        <v>47</v>
      </c>
      <c r="D81" s="75">
        <v>52</v>
      </c>
      <c r="E81" s="75">
        <v>49</v>
      </c>
      <c r="F81" s="75">
        <v>56</v>
      </c>
      <c r="G81" s="75">
        <v>49</v>
      </c>
      <c r="H81" s="75">
        <v>58</v>
      </c>
      <c r="I81" s="16">
        <v>78</v>
      </c>
      <c r="J81" s="17">
        <f t="shared" si="2"/>
        <v>58</v>
      </c>
      <c r="K81" s="20">
        <f t="shared" si="3"/>
        <v>20</v>
      </c>
    </row>
    <row r="82" spans="1:11" x14ac:dyDescent="0.2">
      <c r="A82" s="47">
        <v>0.54861111111111105</v>
      </c>
      <c r="B82" s="75">
        <v>57</v>
      </c>
      <c r="C82" s="75">
        <v>50</v>
      </c>
      <c r="D82" s="75">
        <v>55</v>
      </c>
      <c r="E82" s="75">
        <v>53</v>
      </c>
      <c r="F82" s="75">
        <v>58</v>
      </c>
      <c r="G82" s="75">
        <v>51</v>
      </c>
      <c r="H82" s="75">
        <v>57</v>
      </c>
      <c r="I82" s="16">
        <v>78</v>
      </c>
      <c r="J82" s="17">
        <f t="shared" si="2"/>
        <v>58</v>
      </c>
      <c r="K82" s="20">
        <f t="shared" si="3"/>
        <v>20</v>
      </c>
    </row>
    <row r="83" spans="1:11" x14ac:dyDescent="0.2">
      <c r="A83" s="47">
        <v>0.55555555555555558</v>
      </c>
      <c r="B83" s="75">
        <v>53</v>
      </c>
      <c r="C83" s="75">
        <v>49</v>
      </c>
      <c r="D83" s="75">
        <v>46</v>
      </c>
      <c r="E83" s="75">
        <v>48</v>
      </c>
      <c r="F83" s="75">
        <v>50</v>
      </c>
      <c r="G83" s="75">
        <v>48</v>
      </c>
      <c r="H83" s="75">
        <v>48</v>
      </c>
      <c r="I83" s="16">
        <v>78</v>
      </c>
      <c r="J83" s="17">
        <f t="shared" si="2"/>
        <v>53</v>
      </c>
      <c r="K83" s="20">
        <f t="shared" si="3"/>
        <v>25</v>
      </c>
    </row>
    <row r="84" spans="1:11" x14ac:dyDescent="0.2">
      <c r="A84" s="47">
        <v>0.5625</v>
      </c>
      <c r="B84" s="75">
        <v>55</v>
      </c>
      <c r="C84" s="75">
        <v>53</v>
      </c>
      <c r="D84" s="75">
        <v>48</v>
      </c>
      <c r="E84" s="75">
        <v>52</v>
      </c>
      <c r="F84" s="75">
        <v>52</v>
      </c>
      <c r="G84" s="75">
        <v>49</v>
      </c>
      <c r="H84" s="75">
        <v>49</v>
      </c>
      <c r="I84" s="16">
        <v>78</v>
      </c>
      <c r="J84" s="17">
        <f t="shared" si="2"/>
        <v>55</v>
      </c>
      <c r="K84" s="20">
        <f t="shared" si="3"/>
        <v>23</v>
      </c>
    </row>
    <row r="85" spans="1:11" x14ac:dyDescent="0.2">
      <c r="A85" s="47">
        <v>0.56944444444444442</v>
      </c>
      <c r="B85" s="75">
        <v>52</v>
      </c>
      <c r="C85" s="75">
        <v>52</v>
      </c>
      <c r="D85" s="75">
        <v>44</v>
      </c>
      <c r="E85" s="75">
        <v>50</v>
      </c>
      <c r="F85" s="75">
        <v>50</v>
      </c>
      <c r="G85" s="75">
        <v>48</v>
      </c>
      <c r="H85" s="75">
        <v>48</v>
      </c>
      <c r="I85" s="16">
        <v>78</v>
      </c>
      <c r="J85" s="17">
        <f t="shared" si="2"/>
        <v>52</v>
      </c>
      <c r="K85" s="20">
        <f t="shared" si="3"/>
        <v>26</v>
      </c>
    </row>
    <row r="86" spans="1:11" x14ac:dyDescent="0.2">
      <c r="A86" s="47">
        <v>0.57638888888888895</v>
      </c>
      <c r="B86" s="75">
        <v>50</v>
      </c>
      <c r="C86" s="75">
        <v>48</v>
      </c>
      <c r="D86" s="75">
        <v>43</v>
      </c>
      <c r="E86" s="75">
        <v>49</v>
      </c>
      <c r="F86" s="75">
        <v>50</v>
      </c>
      <c r="G86" s="75">
        <v>48</v>
      </c>
      <c r="H86" s="75">
        <v>47</v>
      </c>
      <c r="I86" s="16">
        <v>78</v>
      </c>
      <c r="J86" s="17">
        <f t="shared" si="2"/>
        <v>50</v>
      </c>
      <c r="K86" s="20">
        <f t="shared" si="3"/>
        <v>28</v>
      </c>
    </row>
    <row r="87" spans="1:11" x14ac:dyDescent="0.2">
      <c r="A87" s="47">
        <v>0.58333333333333337</v>
      </c>
      <c r="B87" s="75">
        <v>48</v>
      </c>
      <c r="C87" s="75">
        <v>47</v>
      </c>
      <c r="D87" s="75">
        <v>46</v>
      </c>
      <c r="E87" s="75">
        <v>48</v>
      </c>
      <c r="F87" s="75">
        <v>50</v>
      </c>
      <c r="G87" s="75">
        <v>49</v>
      </c>
      <c r="H87" s="75">
        <v>47</v>
      </c>
      <c r="I87" s="16">
        <v>78</v>
      </c>
      <c r="J87" s="17">
        <f t="shared" si="2"/>
        <v>50</v>
      </c>
      <c r="K87" s="20">
        <f t="shared" si="3"/>
        <v>28</v>
      </c>
    </row>
    <row r="88" spans="1:11" x14ac:dyDescent="0.2">
      <c r="A88" s="47">
        <v>0.59027777777777779</v>
      </c>
      <c r="B88" s="75">
        <v>47</v>
      </c>
      <c r="C88" s="75">
        <v>45</v>
      </c>
      <c r="D88" s="75">
        <v>45</v>
      </c>
      <c r="E88" s="75">
        <v>45</v>
      </c>
      <c r="F88" s="75">
        <v>49</v>
      </c>
      <c r="G88" s="75">
        <v>48</v>
      </c>
      <c r="H88" s="75">
        <v>47</v>
      </c>
      <c r="I88" s="16">
        <v>78</v>
      </c>
      <c r="J88" s="17">
        <f t="shared" si="2"/>
        <v>49</v>
      </c>
      <c r="K88" s="20">
        <f t="shared" si="3"/>
        <v>29</v>
      </c>
    </row>
    <row r="89" spans="1:11" x14ac:dyDescent="0.2">
      <c r="A89" s="47">
        <v>0.59722222222222221</v>
      </c>
      <c r="B89" s="75">
        <v>48</v>
      </c>
      <c r="C89" s="75">
        <v>48</v>
      </c>
      <c r="D89" s="75">
        <v>49</v>
      </c>
      <c r="E89" s="75">
        <v>48</v>
      </c>
      <c r="F89" s="75">
        <v>55</v>
      </c>
      <c r="G89" s="75">
        <v>49</v>
      </c>
      <c r="H89" s="75">
        <v>53</v>
      </c>
      <c r="I89" s="16">
        <v>78</v>
      </c>
      <c r="J89" s="17">
        <f t="shared" si="2"/>
        <v>55</v>
      </c>
      <c r="K89" s="20">
        <f t="shared" si="3"/>
        <v>23</v>
      </c>
    </row>
    <row r="90" spans="1:11" x14ac:dyDescent="0.2">
      <c r="A90" s="47">
        <v>0.60416666666666663</v>
      </c>
      <c r="B90" s="75">
        <v>40</v>
      </c>
      <c r="C90" s="75">
        <v>38</v>
      </c>
      <c r="D90" s="75">
        <v>39</v>
      </c>
      <c r="E90" s="75">
        <v>39</v>
      </c>
      <c r="F90" s="75">
        <v>46</v>
      </c>
      <c r="G90" s="75">
        <v>43</v>
      </c>
      <c r="H90" s="75">
        <v>46</v>
      </c>
      <c r="I90" s="16">
        <v>78</v>
      </c>
      <c r="J90" s="17">
        <f t="shared" si="2"/>
        <v>46</v>
      </c>
      <c r="K90" s="20">
        <f t="shared" si="3"/>
        <v>32</v>
      </c>
    </row>
    <row r="91" spans="1:11" x14ac:dyDescent="0.2">
      <c r="A91" s="47">
        <v>0.61111111111111105</v>
      </c>
      <c r="B91" s="75">
        <v>34</v>
      </c>
      <c r="C91" s="75">
        <v>33</v>
      </c>
      <c r="D91" s="75">
        <v>36</v>
      </c>
      <c r="E91" s="75">
        <v>33</v>
      </c>
      <c r="F91" s="75">
        <v>39</v>
      </c>
      <c r="G91" s="75">
        <v>36</v>
      </c>
      <c r="H91" s="75">
        <v>39</v>
      </c>
      <c r="I91" s="16">
        <v>78</v>
      </c>
      <c r="J91" s="17">
        <f t="shared" si="2"/>
        <v>39</v>
      </c>
      <c r="K91" s="20">
        <f t="shared" si="3"/>
        <v>39</v>
      </c>
    </row>
    <row r="92" spans="1:11" x14ac:dyDescent="0.2">
      <c r="A92" s="47">
        <v>0.61805555555555558</v>
      </c>
      <c r="B92" s="75">
        <v>34</v>
      </c>
      <c r="C92" s="75">
        <v>30</v>
      </c>
      <c r="D92" s="75">
        <v>35</v>
      </c>
      <c r="E92" s="75">
        <v>30</v>
      </c>
      <c r="F92" s="75">
        <v>35</v>
      </c>
      <c r="G92" s="75">
        <v>35</v>
      </c>
      <c r="H92" s="75">
        <v>37</v>
      </c>
      <c r="I92" s="16">
        <v>78</v>
      </c>
      <c r="J92" s="17">
        <f t="shared" si="2"/>
        <v>37</v>
      </c>
      <c r="K92" s="20">
        <f t="shared" si="3"/>
        <v>41</v>
      </c>
    </row>
    <row r="93" spans="1:11" x14ac:dyDescent="0.2">
      <c r="A93" s="47">
        <v>0.625</v>
      </c>
      <c r="B93" s="75">
        <v>42</v>
      </c>
      <c r="C93" s="75">
        <v>38</v>
      </c>
      <c r="D93" s="75">
        <v>40</v>
      </c>
      <c r="E93" s="75">
        <v>38</v>
      </c>
      <c r="F93" s="75">
        <v>41</v>
      </c>
      <c r="G93" s="75">
        <v>39</v>
      </c>
      <c r="H93" s="75">
        <v>46</v>
      </c>
      <c r="I93" s="16">
        <v>78</v>
      </c>
      <c r="J93" s="17">
        <f t="shared" si="2"/>
        <v>46</v>
      </c>
      <c r="K93" s="20">
        <f t="shared" si="3"/>
        <v>32</v>
      </c>
    </row>
    <row r="94" spans="1:11" x14ac:dyDescent="0.2">
      <c r="A94" s="47">
        <v>0.63194444444444442</v>
      </c>
      <c r="B94" s="75">
        <v>40</v>
      </c>
      <c r="C94" s="75">
        <v>39</v>
      </c>
      <c r="D94" s="75">
        <v>36</v>
      </c>
      <c r="E94" s="75">
        <v>36</v>
      </c>
      <c r="F94" s="75">
        <v>36</v>
      </c>
      <c r="G94" s="75">
        <v>35</v>
      </c>
      <c r="H94" s="75">
        <v>43</v>
      </c>
      <c r="I94" s="16">
        <v>78</v>
      </c>
      <c r="J94" s="17">
        <f t="shared" si="2"/>
        <v>43</v>
      </c>
      <c r="K94" s="20">
        <f t="shared" si="3"/>
        <v>35</v>
      </c>
    </row>
    <row r="95" spans="1:11" x14ac:dyDescent="0.2">
      <c r="A95" s="47">
        <v>0.63888888888888895</v>
      </c>
      <c r="B95" s="75">
        <v>43</v>
      </c>
      <c r="C95" s="75">
        <v>37</v>
      </c>
      <c r="D95" s="75">
        <v>37</v>
      </c>
      <c r="E95" s="75">
        <v>38</v>
      </c>
      <c r="F95" s="75">
        <v>36</v>
      </c>
      <c r="G95" s="75">
        <v>35</v>
      </c>
      <c r="H95" s="75">
        <v>43</v>
      </c>
      <c r="I95" s="16">
        <v>78</v>
      </c>
      <c r="J95" s="17">
        <f t="shared" si="2"/>
        <v>43</v>
      </c>
      <c r="K95" s="20">
        <f t="shared" si="3"/>
        <v>35</v>
      </c>
    </row>
    <row r="96" spans="1:11" x14ac:dyDescent="0.2">
      <c r="A96" s="47">
        <v>0.64583333333333337</v>
      </c>
      <c r="B96" s="75">
        <v>51</v>
      </c>
      <c r="C96" s="75">
        <v>44</v>
      </c>
      <c r="D96" s="75">
        <v>45</v>
      </c>
      <c r="E96" s="75">
        <v>46</v>
      </c>
      <c r="F96" s="75">
        <v>44</v>
      </c>
      <c r="G96" s="75">
        <v>39</v>
      </c>
      <c r="H96" s="75">
        <v>49</v>
      </c>
      <c r="I96" s="16">
        <v>78</v>
      </c>
      <c r="J96" s="17">
        <f t="shared" si="2"/>
        <v>51</v>
      </c>
      <c r="K96" s="20">
        <f t="shared" si="3"/>
        <v>27</v>
      </c>
    </row>
    <row r="97" spans="1:11" x14ac:dyDescent="0.2">
      <c r="A97" s="47">
        <v>0.65277777777777779</v>
      </c>
      <c r="B97" s="75">
        <v>57</v>
      </c>
      <c r="C97" s="75">
        <v>52</v>
      </c>
      <c r="D97" s="75">
        <v>52</v>
      </c>
      <c r="E97" s="75">
        <v>53</v>
      </c>
      <c r="F97" s="75">
        <v>51</v>
      </c>
      <c r="G97" s="75">
        <v>45</v>
      </c>
      <c r="H97" s="75">
        <v>57</v>
      </c>
      <c r="I97" s="16">
        <v>78</v>
      </c>
      <c r="J97" s="17">
        <f t="shared" si="2"/>
        <v>57</v>
      </c>
      <c r="K97" s="20">
        <f t="shared" si="3"/>
        <v>21</v>
      </c>
    </row>
    <row r="98" spans="1:11" x14ac:dyDescent="0.2">
      <c r="A98" s="47">
        <v>0.65972222222222221</v>
      </c>
      <c r="B98" s="75">
        <v>59</v>
      </c>
      <c r="C98" s="75">
        <v>54</v>
      </c>
      <c r="D98" s="75">
        <v>52</v>
      </c>
      <c r="E98" s="75">
        <v>55</v>
      </c>
      <c r="F98" s="75">
        <v>53</v>
      </c>
      <c r="G98" s="75">
        <v>42</v>
      </c>
      <c r="H98" s="75">
        <v>55</v>
      </c>
      <c r="I98" s="16">
        <v>78</v>
      </c>
      <c r="J98" s="17">
        <f t="shared" si="2"/>
        <v>59</v>
      </c>
      <c r="K98" s="20">
        <f t="shared" si="3"/>
        <v>19</v>
      </c>
    </row>
    <row r="99" spans="1:11" x14ac:dyDescent="0.2">
      <c r="A99" s="47">
        <v>0.66666666666666663</v>
      </c>
      <c r="B99" s="75">
        <v>51</v>
      </c>
      <c r="C99" s="75">
        <v>46</v>
      </c>
      <c r="D99" s="75">
        <v>46</v>
      </c>
      <c r="E99" s="75">
        <v>48</v>
      </c>
      <c r="F99" s="75">
        <v>45</v>
      </c>
      <c r="G99" s="75">
        <v>39</v>
      </c>
      <c r="H99" s="75">
        <v>49</v>
      </c>
      <c r="I99" s="16">
        <v>78</v>
      </c>
      <c r="J99" s="17">
        <f t="shared" si="2"/>
        <v>51</v>
      </c>
      <c r="K99" s="20">
        <f t="shared" si="3"/>
        <v>27</v>
      </c>
    </row>
    <row r="100" spans="1:11" x14ac:dyDescent="0.2">
      <c r="A100" s="47">
        <v>0.67361111111111116</v>
      </c>
      <c r="B100" s="75">
        <v>47</v>
      </c>
      <c r="C100" s="75">
        <v>40</v>
      </c>
      <c r="D100" s="75">
        <v>44</v>
      </c>
      <c r="E100" s="75">
        <v>46</v>
      </c>
      <c r="F100" s="75">
        <v>42</v>
      </c>
      <c r="G100" s="75">
        <v>37</v>
      </c>
      <c r="H100" s="75">
        <v>47</v>
      </c>
      <c r="I100" s="16">
        <v>78</v>
      </c>
      <c r="J100" s="17">
        <f t="shared" si="2"/>
        <v>47</v>
      </c>
      <c r="K100" s="20">
        <f t="shared" si="3"/>
        <v>31</v>
      </c>
    </row>
    <row r="101" spans="1:11" x14ac:dyDescent="0.2">
      <c r="A101" s="47">
        <v>0.68055555555555547</v>
      </c>
      <c r="B101" s="75">
        <v>40</v>
      </c>
      <c r="C101" s="75">
        <v>37</v>
      </c>
      <c r="D101" s="75">
        <v>36</v>
      </c>
      <c r="E101" s="75">
        <v>39</v>
      </c>
      <c r="F101" s="75">
        <v>33</v>
      </c>
      <c r="G101" s="75">
        <v>31</v>
      </c>
      <c r="H101" s="75">
        <v>37</v>
      </c>
      <c r="I101" s="16">
        <v>78</v>
      </c>
      <c r="J101" s="17">
        <f t="shared" si="2"/>
        <v>40</v>
      </c>
      <c r="K101" s="20">
        <f t="shared" si="3"/>
        <v>38</v>
      </c>
    </row>
    <row r="102" spans="1:11" x14ac:dyDescent="0.2">
      <c r="A102" s="47">
        <v>0.6875</v>
      </c>
      <c r="B102" s="75">
        <v>32</v>
      </c>
      <c r="C102" s="75">
        <v>31</v>
      </c>
      <c r="D102" s="75">
        <v>30</v>
      </c>
      <c r="E102" s="75">
        <v>32</v>
      </c>
      <c r="F102" s="75">
        <v>27</v>
      </c>
      <c r="G102" s="75">
        <v>28</v>
      </c>
      <c r="H102" s="75">
        <v>32</v>
      </c>
      <c r="I102" s="16">
        <v>78</v>
      </c>
      <c r="J102" s="17">
        <f t="shared" si="2"/>
        <v>32</v>
      </c>
      <c r="K102" s="20">
        <f t="shared" si="3"/>
        <v>46</v>
      </c>
    </row>
    <row r="103" spans="1:11" x14ac:dyDescent="0.2">
      <c r="A103" s="47">
        <v>0.69444444444444453</v>
      </c>
      <c r="B103" s="75">
        <v>29</v>
      </c>
      <c r="C103" s="75">
        <v>27</v>
      </c>
      <c r="D103" s="75">
        <v>26</v>
      </c>
      <c r="E103" s="75">
        <v>29</v>
      </c>
      <c r="F103" s="75">
        <v>26</v>
      </c>
      <c r="G103" s="75">
        <v>25</v>
      </c>
      <c r="H103" s="75">
        <v>29</v>
      </c>
      <c r="I103" s="16">
        <v>78</v>
      </c>
      <c r="J103" s="17">
        <f t="shared" si="2"/>
        <v>29</v>
      </c>
      <c r="K103" s="20">
        <f t="shared" si="3"/>
        <v>49</v>
      </c>
    </row>
    <row r="104" spans="1:11" x14ac:dyDescent="0.2">
      <c r="A104" s="47">
        <v>0.70138888888888884</v>
      </c>
      <c r="B104" s="75">
        <v>25</v>
      </c>
      <c r="C104" s="75">
        <v>24</v>
      </c>
      <c r="D104" s="75">
        <v>23</v>
      </c>
      <c r="E104" s="75">
        <v>25</v>
      </c>
      <c r="F104" s="75">
        <v>23</v>
      </c>
      <c r="G104" s="75">
        <v>23</v>
      </c>
      <c r="H104" s="75">
        <v>27</v>
      </c>
      <c r="I104" s="16">
        <v>78</v>
      </c>
      <c r="J104" s="17">
        <f t="shared" si="2"/>
        <v>27</v>
      </c>
      <c r="K104" s="20">
        <f t="shared" si="3"/>
        <v>51</v>
      </c>
    </row>
    <row r="105" spans="1:11" x14ac:dyDescent="0.2">
      <c r="A105" s="47">
        <v>0.70833333333333337</v>
      </c>
      <c r="B105" s="75">
        <v>25</v>
      </c>
      <c r="C105" s="75">
        <v>23</v>
      </c>
      <c r="D105" s="75">
        <v>25</v>
      </c>
      <c r="E105" s="75">
        <v>23</v>
      </c>
      <c r="F105" s="75">
        <v>24</v>
      </c>
      <c r="G105" s="75">
        <v>20</v>
      </c>
      <c r="H105" s="75">
        <v>25</v>
      </c>
      <c r="I105" s="16">
        <v>78</v>
      </c>
      <c r="J105" s="17">
        <f t="shared" si="2"/>
        <v>25</v>
      </c>
      <c r="K105" s="20">
        <f t="shared" si="3"/>
        <v>53</v>
      </c>
    </row>
    <row r="106" spans="1:11" x14ac:dyDescent="0.2">
      <c r="A106" s="47">
        <v>0.71527777777777779</v>
      </c>
      <c r="B106" s="75">
        <v>27</v>
      </c>
      <c r="C106" s="75">
        <v>22</v>
      </c>
      <c r="D106" s="75">
        <v>24</v>
      </c>
      <c r="E106" s="75">
        <v>23</v>
      </c>
      <c r="F106" s="75">
        <v>27</v>
      </c>
      <c r="G106" s="75">
        <v>18</v>
      </c>
      <c r="H106" s="75">
        <v>22</v>
      </c>
      <c r="I106" s="16">
        <v>78</v>
      </c>
      <c r="J106" s="17">
        <f t="shared" si="2"/>
        <v>27</v>
      </c>
      <c r="K106" s="20">
        <f t="shared" si="3"/>
        <v>51</v>
      </c>
    </row>
    <row r="107" spans="1:11" x14ac:dyDescent="0.2">
      <c r="A107" s="47">
        <v>0.72222222222222221</v>
      </c>
      <c r="B107" s="75">
        <v>30</v>
      </c>
      <c r="C107" s="75">
        <v>25</v>
      </c>
      <c r="D107" s="75">
        <v>28</v>
      </c>
      <c r="E107" s="75">
        <v>27</v>
      </c>
      <c r="F107" s="75">
        <v>32</v>
      </c>
      <c r="G107" s="75">
        <v>21</v>
      </c>
      <c r="H107" s="75">
        <v>27</v>
      </c>
      <c r="I107" s="16">
        <v>78</v>
      </c>
      <c r="J107" s="17">
        <f t="shared" si="2"/>
        <v>32</v>
      </c>
      <c r="K107" s="20">
        <f t="shared" si="3"/>
        <v>46</v>
      </c>
    </row>
    <row r="108" spans="1:11" x14ac:dyDescent="0.2">
      <c r="A108" s="47">
        <v>0.72916666666666663</v>
      </c>
      <c r="B108" s="75">
        <v>36</v>
      </c>
      <c r="C108" s="75">
        <v>32</v>
      </c>
      <c r="D108" s="75">
        <v>37</v>
      </c>
      <c r="E108" s="75">
        <v>32</v>
      </c>
      <c r="F108" s="75">
        <v>37</v>
      </c>
      <c r="G108" s="75">
        <v>23</v>
      </c>
      <c r="H108" s="75">
        <v>34</v>
      </c>
      <c r="I108" s="16">
        <v>78</v>
      </c>
      <c r="J108" s="17">
        <f t="shared" si="2"/>
        <v>37</v>
      </c>
      <c r="K108" s="20">
        <f t="shared" si="3"/>
        <v>41</v>
      </c>
    </row>
    <row r="109" spans="1:11" x14ac:dyDescent="0.2">
      <c r="A109" s="47">
        <v>0.73611111111111116</v>
      </c>
      <c r="B109" s="75">
        <v>42</v>
      </c>
      <c r="C109" s="75">
        <v>39</v>
      </c>
      <c r="D109" s="75">
        <v>44</v>
      </c>
      <c r="E109" s="75">
        <v>39</v>
      </c>
      <c r="F109" s="75">
        <v>42</v>
      </c>
      <c r="G109" s="75">
        <v>29</v>
      </c>
      <c r="H109" s="75">
        <v>39</v>
      </c>
      <c r="I109" s="16">
        <v>78</v>
      </c>
      <c r="J109" s="17">
        <f t="shared" si="2"/>
        <v>44</v>
      </c>
      <c r="K109" s="20">
        <f t="shared" si="3"/>
        <v>34</v>
      </c>
    </row>
    <row r="110" spans="1:11" x14ac:dyDescent="0.2">
      <c r="A110" s="47">
        <v>0.74305555555555547</v>
      </c>
      <c r="B110" s="75">
        <v>53</v>
      </c>
      <c r="C110" s="75">
        <v>49</v>
      </c>
      <c r="D110" s="75">
        <v>55</v>
      </c>
      <c r="E110" s="75">
        <v>50</v>
      </c>
      <c r="F110" s="75">
        <v>52</v>
      </c>
      <c r="G110" s="75">
        <v>41</v>
      </c>
      <c r="H110" s="75">
        <v>49</v>
      </c>
      <c r="I110" s="16">
        <v>78</v>
      </c>
      <c r="J110" s="17">
        <f t="shared" si="2"/>
        <v>55</v>
      </c>
      <c r="K110" s="20">
        <f t="shared" si="3"/>
        <v>23</v>
      </c>
    </row>
    <row r="111" spans="1:11" x14ac:dyDescent="0.2">
      <c r="A111" s="47">
        <v>0.75</v>
      </c>
      <c r="B111" s="75">
        <v>62</v>
      </c>
      <c r="C111" s="75">
        <v>60</v>
      </c>
      <c r="D111" s="75">
        <v>63</v>
      </c>
      <c r="E111" s="75">
        <v>61</v>
      </c>
      <c r="F111" s="75">
        <v>61</v>
      </c>
      <c r="G111" s="75">
        <v>52</v>
      </c>
      <c r="H111" s="75">
        <v>59</v>
      </c>
      <c r="I111" s="16">
        <v>78</v>
      </c>
      <c r="J111" s="17">
        <f t="shared" si="2"/>
        <v>63</v>
      </c>
      <c r="K111" s="20">
        <f t="shared" si="3"/>
        <v>15</v>
      </c>
    </row>
    <row r="112" spans="1:11" x14ac:dyDescent="0.2">
      <c r="A112" s="47">
        <v>0.75694444444444453</v>
      </c>
      <c r="B112" s="75">
        <v>71</v>
      </c>
      <c r="C112" s="75">
        <v>69</v>
      </c>
      <c r="D112" s="75">
        <v>72</v>
      </c>
      <c r="E112" s="75">
        <v>69</v>
      </c>
      <c r="F112" s="75">
        <v>68</v>
      </c>
      <c r="G112" s="75">
        <v>63</v>
      </c>
      <c r="H112" s="75">
        <v>69</v>
      </c>
      <c r="I112" s="16">
        <v>78</v>
      </c>
      <c r="J112" s="17">
        <f t="shared" si="2"/>
        <v>72</v>
      </c>
      <c r="K112" s="20">
        <f t="shared" si="3"/>
        <v>6</v>
      </c>
    </row>
    <row r="113" spans="1:11" x14ac:dyDescent="0.2">
      <c r="A113" s="47">
        <v>0.76388888888888884</v>
      </c>
      <c r="B113" s="75">
        <v>75</v>
      </c>
      <c r="C113" s="75">
        <v>74</v>
      </c>
      <c r="D113" s="75">
        <v>77</v>
      </c>
      <c r="E113" s="75">
        <v>73</v>
      </c>
      <c r="F113" s="75">
        <v>71</v>
      </c>
      <c r="G113" s="75">
        <v>68</v>
      </c>
      <c r="H113" s="75">
        <v>75</v>
      </c>
      <c r="I113" s="16">
        <v>78</v>
      </c>
      <c r="J113" s="17">
        <f t="shared" si="2"/>
        <v>77</v>
      </c>
      <c r="K113" s="20">
        <f t="shared" si="3"/>
        <v>1</v>
      </c>
    </row>
    <row r="114" spans="1:11" x14ac:dyDescent="0.2">
      <c r="A114" s="47">
        <v>0.77083333333333337</v>
      </c>
      <c r="B114" s="75">
        <v>68</v>
      </c>
      <c r="C114" s="75">
        <v>68</v>
      </c>
      <c r="D114" s="75">
        <v>70</v>
      </c>
      <c r="E114" s="75">
        <v>70</v>
      </c>
      <c r="F114" s="75">
        <v>68</v>
      </c>
      <c r="G114" s="75">
        <v>69</v>
      </c>
      <c r="H114" s="75">
        <v>69</v>
      </c>
      <c r="I114" s="16">
        <v>78</v>
      </c>
      <c r="J114" s="17">
        <f t="shared" si="2"/>
        <v>70</v>
      </c>
      <c r="K114" s="20">
        <f t="shared" si="3"/>
        <v>8</v>
      </c>
    </row>
    <row r="115" spans="1:11" x14ac:dyDescent="0.2">
      <c r="A115" s="47">
        <v>0.77777777777777779</v>
      </c>
      <c r="B115" s="75">
        <v>66</v>
      </c>
      <c r="C115" s="75">
        <v>65</v>
      </c>
      <c r="D115" s="75">
        <v>67</v>
      </c>
      <c r="E115" s="75">
        <v>67</v>
      </c>
      <c r="F115" s="75">
        <v>68</v>
      </c>
      <c r="G115" s="75">
        <v>68</v>
      </c>
      <c r="H115" s="75">
        <v>69</v>
      </c>
      <c r="I115" s="16">
        <v>78</v>
      </c>
      <c r="J115" s="17">
        <f t="shared" si="2"/>
        <v>69</v>
      </c>
      <c r="K115" s="20">
        <f t="shared" si="3"/>
        <v>9</v>
      </c>
    </row>
    <row r="116" spans="1:11" x14ac:dyDescent="0.2">
      <c r="A116" s="47">
        <v>0.78472222222222221</v>
      </c>
      <c r="B116" s="75">
        <v>60</v>
      </c>
      <c r="C116" s="75">
        <v>62</v>
      </c>
      <c r="D116" s="75">
        <v>62</v>
      </c>
      <c r="E116" s="75">
        <v>59</v>
      </c>
      <c r="F116" s="75">
        <v>60</v>
      </c>
      <c r="G116" s="75">
        <v>61</v>
      </c>
      <c r="H116" s="75">
        <v>61</v>
      </c>
      <c r="I116" s="16">
        <v>78</v>
      </c>
      <c r="J116" s="17">
        <f t="shared" si="2"/>
        <v>62</v>
      </c>
      <c r="K116" s="20">
        <f t="shared" si="3"/>
        <v>16</v>
      </c>
    </row>
    <row r="117" spans="1:11" x14ac:dyDescent="0.2">
      <c r="A117" s="47">
        <v>0.79166666666666663</v>
      </c>
      <c r="B117" s="75">
        <v>55</v>
      </c>
      <c r="C117" s="75">
        <v>55</v>
      </c>
      <c r="D117" s="75">
        <v>55</v>
      </c>
      <c r="E117" s="75">
        <v>55</v>
      </c>
      <c r="F117" s="75">
        <v>55</v>
      </c>
      <c r="G117" s="75">
        <v>55</v>
      </c>
      <c r="H117" s="75">
        <v>55</v>
      </c>
      <c r="I117" s="16">
        <v>78</v>
      </c>
      <c r="J117" s="17">
        <f t="shared" si="2"/>
        <v>55</v>
      </c>
      <c r="K117" s="20">
        <f t="shared" si="3"/>
        <v>23</v>
      </c>
    </row>
    <row r="118" spans="1:11" x14ac:dyDescent="0.2">
      <c r="A118" s="47">
        <v>0.79861111111111116</v>
      </c>
      <c r="B118" s="75">
        <v>48</v>
      </c>
      <c r="C118" s="75">
        <v>51</v>
      </c>
      <c r="D118" s="75">
        <v>50</v>
      </c>
      <c r="E118" s="75">
        <v>53</v>
      </c>
      <c r="F118" s="75">
        <v>51</v>
      </c>
      <c r="G118" s="75">
        <v>47</v>
      </c>
      <c r="H118" s="75">
        <v>52</v>
      </c>
      <c r="I118" s="16">
        <v>78</v>
      </c>
      <c r="J118" s="17">
        <f t="shared" si="2"/>
        <v>53</v>
      </c>
      <c r="K118" s="20">
        <f t="shared" si="3"/>
        <v>25</v>
      </c>
    </row>
    <row r="119" spans="1:11" x14ac:dyDescent="0.2">
      <c r="A119" s="47">
        <v>0.80555555555555547</v>
      </c>
      <c r="B119" s="75">
        <v>39</v>
      </c>
      <c r="C119" s="75">
        <v>41</v>
      </c>
      <c r="D119" s="75">
        <v>42</v>
      </c>
      <c r="E119" s="75">
        <v>44</v>
      </c>
      <c r="F119" s="75">
        <v>43</v>
      </c>
      <c r="G119" s="75">
        <v>40</v>
      </c>
      <c r="H119" s="75">
        <v>42</v>
      </c>
      <c r="I119" s="16">
        <v>78</v>
      </c>
      <c r="J119" s="17">
        <f t="shared" si="2"/>
        <v>44</v>
      </c>
      <c r="K119" s="20">
        <f t="shared" si="3"/>
        <v>34</v>
      </c>
    </row>
    <row r="120" spans="1:11" x14ac:dyDescent="0.2">
      <c r="A120" s="47">
        <v>0.8125</v>
      </c>
      <c r="B120" s="75">
        <v>37</v>
      </c>
      <c r="C120" s="75">
        <v>40</v>
      </c>
      <c r="D120" s="75">
        <v>41</v>
      </c>
      <c r="E120" s="75">
        <v>44</v>
      </c>
      <c r="F120" s="75">
        <v>39</v>
      </c>
      <c r="G120" s="75">
        <v>36</v>
      </c>
      <c r="H120" s="75">
        <v>41</v>
      </c>
      <c r="I120" s="16">
        <v>78</v>
      </c>
      <c r="J120" s="17">
        <f t="shared" si="2"/>
        <v>44</v>
      </c>
      <c r="K120" s="20">
        <f t="shared" si="3"/>
        <v>34</v>
      </c>
    </row>
    <row r="121" spans="1:11" x14ac:dyDescent="0.2">
      <c r="A121" s="47">
        <v>0.81944444444444453</v>
      </c>
      <c r="B121" s="75">
        <v>31</v>
      </c>
      <c r="C121" s="75">
        <v>33</v>
      </c>
      <c r="D121" s="75">
        <v>31</v>
      </c>
      <c r="E121" s="75">
        <v>36</v>
      </c>
      <c r="F121" s="75">
        <v>31</v>
      </c>
      <c r="G121" s="75">
        <v>29</v>
      </c>
      <c r="H121" s="75">
        <v>33</v>
      </c>
      <c r="I121" s="16">
        <v>78</v>
      </c>
      <c r="J121" s="17">
        <f t="shared" si="2"/>
        <v>36</v>
      </c>
      <c r="K121" s="20">
        <f t="shared" si="3"/>
        <v>42</v>
      </c>
    </row>
    <row r="122" spans="1:11" x14ac:dyDescent="0.2">
      <c r="A122" s="47">
        <v>0.82638888888888884</v>
      </c>
      <c r="B122" s="75">
        <v>30</v>
      </c>
      <c r="C122" s="75">
        <v>28</v>
      </c>
      <c r="D122" s="75">
        <v>28</v>
      </c>
      <c r="E122" s="75">
        <v>34</v>
      </c>
      <c r="F122" s="75">
        <v>29</v>
      </c>
      <c r="G122" s="75">
        <v>26</v>
      </c>
      <c r="H122" s="75">
        <v>34</v>
      </c>
      <c r="I122" s="16">
        <v>78</v>
      </c>
      <c r="J122" s="17">
        <f t="shared" si="2"/>
        <v>34</v>
      </c>
      <c r="K122" s="20">
        <f t="shared" si="3"/>
        <v>44</v>
      </c>
    </row>
    <row r="123" spans="1:11" x14ac:dyDescent="0.2">
      <c r="A123" s="47">
        <v>0.83333333333333337</v>
      </c>
      <c r="B123" s="75">
        <v>21</v>
      </c>
      <c r="C123" s="75">
        <v>23</v>
      </c>
      <c r="D123" s="75">
        <v>22</v>
      </c>
      <c r="E123" s="75">
        <v>25</v>
      </c>
      <c r="F123" s="75">
        <v>21</v>
      </c>
      <c r="G123" s="75">
        <v>19</v>
      </c>
      <c r="H123" s="75">
        <v>26</v>
      </c>
      <c r="I123" s="16">
        <v>78</v>
      </c>
      <c r="J123" s="17">
        <f t="shared" si="2"/>
        <v>26</v>
      </c>
      <c r="K123" s="20">
        <f t="shared" si="3"/>
        <v>52</v>
      </c>
    </row>
    <row r="124" spans="1:11" x14ac:dyDescent="0.2">
      <c r="A124" s="47">
        <v>0.84027777777777779</v>
      </c>
      <c r="B124" s="75">
        <v>18</v>
      </c>
      <c r="C124" s="75">
        <v>19</v>
      </c>
      <c r="D124" s="75">
        <v>17</v>
      </c>
      <c r="E124" s="75">
        <v>17</v>
      </c>
      <c r="F124" s="75">
        <v>19</v>
      </c>
      <c r="G124" s="75">
        <v>17</v>
      </c>
      <c r="H124" s="75">
        <v>21</v>
      </c>
      <c r="I124" s="16">
        <v>78</v>
      </c>
      <c r="J124" s="17">
        <f t="shared" si="2"/>
        <v>21</v>
      </c>
      <c r="K124" s="20">
        <f t="shared" si="3"/>
        <v>57</v>
      </c>
    </row>
    <row r="125" spans="1:11" x14ac:dyDescent="0.2">
      <c r="A125" s="47">
        <v>0.84722222222222221</v>
      </c>
      <c r="B125" s="75">
        <v>20</v>
      </c>
      <c r="C125" s="75">
        <v>20</v>
      </c>
      <c r="D125" s="75">
        <v>17</v>
      </c>
      <c r="E125" s="75">
        <v>18</v>
      </c>
      <c r="F125" s="75">
        <v>19</v>
      </c>
      <c r="G125" s="75">
        <v>16</v>
      </c>
      <c r="H125" s="75">
        <v>20</v>
      </c>
      <c r="I125" s="16">
        <v>78</v>
      </c>
      <c r="J125" s="17">
        <f t="shared" si="2"/>
        <v>20</v>
      </c>
      <c r="K125" s="20">
        <f t="shared" si="3"/>
        <v>58</v>
      </c>
    </row>
    <row r="126" spans="1:11" x14ac:dyDescent="0.2">
      <c r="A126" s="47">
        <v>0.85416666666666663</v>
      </c>
      <c r="B126" s="75">
        <v>23</v>
      </c>
      <c r="C126" s="75">
        <v>22</v>
      </c>
      <c r="D126" s="75">
        <v>19</v>
      </c>
      <c r="E126" s="75">
        <v>20</v>
      </c>
      <c r="F126" s="75">
        <v>22</v>
      </c>
      <c r="G126" s="75">
        <v>19</v>
      </c>
      <c r="H126" s="75">
        <v>22</v>
      </c>
      <c r="I126" s="16">
        <v>78</v>
      </c>
      <c r="J126" s="17">
        <f t="shared" si="2"/>
        <v>23</v>
      </c>
      <c r="K126" s="20">
        <f t="shared" si="3"/>
        <v>55</v>
      </c>
    </row>
    <row r="127" spans="1:11" x14ac:dyDescent="0.2">
      <c r="A127" s="47">
        <v>0.86111111111111116</v>
      </c>
      <c r="B127" s="75">
        <v>24</v>
      </c>
      <c r="C127" s="75">
        <v>24</v>
      </c>
      <c r="D127" s="75">
        <v>22</v>
      </c>
      <c r="E127" s="75">
        <v>22</v>
      </c>
      <c r="F127" s="75">
        <v>24</v>
      </c>
      <c r="G127" s="75">
        <v>18</v>
      </c>
      <c r="H127" s="75">
        <v>21</v>
      </c>
      <c r="I127" s="16">
        <v>78</v>
      </c>
      <c r="J127" s="17">
        <f t="shared" si="2"/>
        <v>24</v>
      </c>
      <c r="K127" s="20">
        <f t="shared" si="3"/>
        <v>54</v>
      </c>
    </row>
    <row r="128" spans="1:11" x14ac:dyDescent="0.2">
      <c r="A128" s="47">
        <v>0.86805555555555547</v>
      </c>
      <c r="B128" s="75">
        <v>20</v>
      </c>
      <c r="C128" s="75">
        <v>22</v>
      </c>
      <c r="D128" s="75">
        <v>20</v>
      </c>
      <c r="E128" s="75">
        <v>19</v>
      </c>
      <c r="F128" s="75">
        <v>24</v>
      </c>
      <c r="G128" s="75">
        <v>15</v>
      </c>
      <c r="H128" s="75">
        <v>15</v>
      </c>
      <c r="I128" s="16">
        <v>78</v>
      </c>
      <c r="J128" s="17">
        <f t="shared" si="2"/>
        <v>24</v>
      </c>
      <c r="K128" s="20">
        <f t="shared" si="3"/>
        <v>54</v>
      </c>
    </row>
    <row r="129" spans="1:11" x14ac:dyDescent="0.2">
      <c r="A129" s="47">
        <v>0.875</v>
      </c>
      <c r="B129" s="75">
        <v>19</v>
      </c>
      <c r="C129" s="75">
        <v>20</v>
      </c>
      <c r="D129" s="75">
        <v>19</v>
      </c>
      <c r="E129" s="75">
        <v>18</v>
      </c>
      <c r="F129" s="75">
        <v>23</v>
      </c>
      <c r="G129" s="75">
        <v>18</v>
      </c>
      <c r="H129" s="75">
        <v>14</v>
      </c>
      <c r="I129" s="16">
        <v>78</v>
      </c>
      <c r="J129" s="17">
        <f t="shared" si="2"/>
        <v>23</v>
      </c>
      <c r="K129" s="20">
        <f t="shared" si="3"/>
        <v>55</v>
      </c>
    </row>
    <row r="130" spans="1:11" x14ac:dyDescent="0.2">
      <c r="A130" s="47">
        <v>0.88194444444444453</v>
      </c>
      <c r="B130" s="75">
        <v>16</v>
      </c>
      <c r="C130" s="75">
        <v>16</v>
      </c>
      <c r="D130" s="75">
        <v>16</v>
      </c>
      <c r="E130" s="75">
        <v>15</v>
      </c>
      <c r="F130" s="75">
        <v>16</v>
      </c>
      <c r="G130" s="75">
        <v>15</v>
      </c>
      <c r="H130" s="75">
        <v>8</v>
      </c>
      <c r="I130" s="16">
        <v>78</v>
      </c>
      <c r="J130" s="17">
        <f t="shared" si="2"/>
        <v>16</v>
      </c>
      <c r="K130" s="20">
        <f t="shared" si="3"/>
        <v>62</v>
      </c>
    </row>
    <row r="131" spans="1:11" x14ac:dyDescent="0.2">
      <c r="A131" s="47">
        <v>0.88888888888888884</v>
      </c>
      <c r="B131" s="75">
        <v>13</v>
      </c>
      <c r="C131" s="75">
        <v>14</v>
      </c>
      <c r="D131" s="75">
        <v>14</v>
      </c>
      <c r="E131" s="75">
        <v>13</v>
      </c>
      <c r="F131" s="75">
        <v>15</v>
      </c>
      <c r="G131" s="75">
        <v>14</v>
      </c>
      <c r="H131" s="75">
        <v>8</v>
      </c>
      <c r="I131" s="16">
        <v>78</v>
      </c>
      <c r="J131" s="17">
        <f t="shared" ref="J131:J146" si="4">MAX(B131:H131)</f>
        <v>15</v>
      </c>
      <c r="K131" s="20">
        <f t="shared" ref="K131:K146" si="5">+I131-J131</f>
        <v>63</v>
      </c>
    </row>
    <row r="132" spans="1:11" x14ac:dyDescent="0.2">
      <c r="A132" s="47">
        <v>0.89583333333333337</v>
      </c>
      <c r="B132" s="75">
        <v>9</v>
      </c>
      <c r="C132" s="75">
        <v>9</v>
      </c>
      <c r="D132" s="75">
        <v>9</v>
      </c>
      <c r="E132" s="75">
        <v>9</v>
      </c>
      <c r="F132" s="75">
        <v>9</v>
      </c>
      <c r="G132" s="75">
        <v>11</v>
      </c>
      <c r="H132" s="75">
        <v>5</v>
      </c>
      <c r="I132" s="16">
        <v>78</v>
      </c>
      <c r="J132" s="17">
        <f t="shared" si="4"/>
        <v>11</v>
      </c>
      <c r="K132" s="20">
        <f t="shared" si="5"/>
        <v>67</v>
      </c>
    </row>
    <row r="133" spans="1:11" x14ac:dyDescent="0.2">
      <c r="A133" s="47">
        <v>0.90277777777777779</v>
      </c>
      <c r="B133" s="75">
        <v>5</v>
      </c>
      <c r="C133" s="75">
        <v>4</v>
      </c>
      <c r="D133" s="75">
        <v>5</v>
      </c>
      <c r="E133" s="75">
        <v>5</v>
      </c>
      <c r="F133" s="75">
        <v>4</v>
      </c>
      <c r="G133" s="75">
        <v>9</v>
      </c>
      <c r="H133" s="75">
        <v>3</v>
      </c>
      <c r="I133" s="16">
        <v>78</v>
      </c>
      <c r="J133" s="17">
        <f t="shared" si="4"/>
        <v>9</v>
      </c>
      <c r="K133" s="20">
        <f t="shared" si="5"/>
        <v>69</v>
      </c>
    </row>
    <row r="134" spans="1:11" x14ac:dyDescent="0.2">
      <c r="A134" s="47">
        <v>0.90972222222222221</v>
      </c>
      <c r="B134" s="75">
        <v>3</v>
      </c>
      <c r="C134" s="75">
        <v>2</v>
      </c>
      <c r="D134" s="75">
        <v>2</v>
      </c>
      <c r="E134" s="75">
        <v>3</v>
      </c>
      <c r="F134" s="75">
        <v>1</v>
      </c>
      <c r="G134" s="75">
        <v>8</v>
      </c>
      <c r="H134" s="75">
        <v>2</v>
      </c>
      <c r="I134" s="16">
        <v>78</v>
      </c>
      <c r="J134" s="17">
        <f t="shared" si="4"/>
        <v>8</v>
      </c>
      <c r="K134" s="20">
        <f t="shared" si="5"/>
        <v>70</v>
      </c>
    </row>
    <row r="135" spans="1:11" x14ac:dyDescent="0.2">
      <c r="A135" s="47">
        <v>0.91666666666666663</v>
      </c>
      <c r="B135" s="75">
        <v>3</v>
      </c>
      <c r="C135" s="75">
        <v>2</v>
      </c>
      <c r="D135" s="75">
        <v>2</v>
      </c>
      <c r="E135" s="75">
        <v>3</v>
      </c>
      <c r="F135" s="75">
        <v>1</v>
      </c>
      <c r="G135" s="75">
        <v>4</v>
      </c>
      <c r="H135" s="75">
        <v>2</v>
      </c>
      <c r="I135" s="16">
        <v>78</v>
      </c>
      <c r="J135" s="17">
        <f t="shared" si="4"/>
        <v>4</v>
      </c>
      <c r="K135" s="20">
        <f t="shared" si="5"/>
        <v>74</v>
      </c>
    </row>
    <row r="136" spans="1:11" x14ac:dyDescent="0.2">
      <c r="A136" s="47">
        <v>0.92361111111111116</v>
      </c>
      <c r="B136" s="75">
        <v>2</v>
      </c>
      <c r="C136" s="75">
        <v>2</v>
      </c>
      <c r="D136" s="75">
        <v>2</v>
      </c>
      <c r="E136" s="75">
        <v>3</v>
      </c>
      <c r="F136" s="75">
        <v>3</v>
      </c>
      <c r="G136" s="75">
        <v>5</v>
      </c>
      <c r="H136" s="75">
        <v>3</v>
      </c>
      <c r="I136" s="16">
        <v>78</v>
      </c>
      <c r="J136" s="17">
        <f t="shared" si="4"/>
        <v>5</v>
      </c>
      <c r="K136" s="20">
        <f t="shared" si="5"/>
        <v>73</v>
      </c>
    </row>
    <row r="137" spans="1:11" x14ac:dyDescent="0.2">
      <c r="A137" s="47">
        <v>0.93055555555555547</v>
      </c>
      <c r="B137" s="75">
        <v>2</v>
      </c>
      <c r="C137" s="75">
        <v>2</v>
      </c>
      <c r="D137" s="75">
        <v>2</v>
      </c>
      <c r="E137" s="75">
        <v>3</v>
      </c>
      <c r="F137" s="75">
        <v>3</v>
      </c>
      <c r="G137" s="75">
        <v>6</v>
      </c>
      <c r="H137" s="75">
        <v>3</v>
      </c>
      <c r="I137" s="16">
        <v>78</v>
      </c>
      <c r="J137" s="17">
        <f t="shared" si="4"/>
        <v>6</v>
      </c>
      <c r="K137" s="20">
        <f t="shared" si="5"/>
        <v>72</v>
      </c>
    </row>
    <row r="138" spans="1:11" x14ac:dyDescent="0.2">
      <c r="A138" s="47">
        <v>0.9375</v>
      </c>
      <c r="B138" s="75">
        <v>4</v>
      </c>
      <c r="C138" s="75">
        <v>4</v>
      </c>
      <c r="D138" s="75">
        <v>4</v>
      </c>
      <c r="E138" s="75">
        <v>4</v>
      </c>
      <c r="F138" s="75">
        <v>4</v>
      </c>
      <c r="G138" s="75">
        <v>5</v>
      </c>
      <c r="H138" s="75">
        <v>2</v>
      </c>
      <c r="I138" s="16">
        <v>78</v>
      </c>
      <c r="J138" s="17">
        <f t="shared" si="4"/>
        <v>5</v>
      </c>
      <c r="K138" s="20">
        <f t="shared" si="5"/>
        <v>73</v>
      </c>
    </row>
    <row r="139" spans="1:11" x14ac:dyDescent="0.2">
      <c r="A139" s="47">
        <v>0.94444444444444453</v>
      </c>
      <c r="B139" s="75">
        <v>5</v>
      </c>
      <c r="C139" s="75">
        <v>5</v>
      </c>
      <c r="D139" s="75">
        <v>5</v>
      </c>
      <c r="E139" s="75">
        <v>6</v>
      </c>
      <c r="F139" s="75">
        <v>5</v>
      </c>
      <c r="G139" s="75">
        <v>7</v>
      </c>
      <c r="H139" s="75">
        <v>3</v>
      </c>
      <c r="I139" s="16">
        <v>78</v>
      </c>
      <c r="J139" s="17">
        <f t="shared" si="4"/>
        <v>7</v>
      </c>
      <c r="K139" s="20">
        <f t="shared" si="5"/>
        <v>71</v>
      </c>
    </row>
    <row r="140" spans="1:11" x14ac:dyDescent="0.2">
      <c r="A140" s="47">
        <v>0.95138888888888884</v>
      </c>
      <c r="B140" s="75">
        <v>4</v>
      </c>
      <c r="C140" s="75">
        <v>4</v>
      </c>
      <c r="D140" s="75">
        <v>4</v>
      </c>
      <c r="E140" s="75">
        <v>5</v>
      </c>
      <c r="F140" s="75">
        <v>4</v>
      </c>
      <c r="G140" s="75">
        <v>5</v>
      </c>
      <c r="H140" s="75">
        <v>3</v>
      </c>
      <c r="I140" s="16">
        <v>78</v>
      </c>
      <c r="J140" s="17">
        <f t="shared" si="4"/>
        <v>5</v>
      </c>
      <c r="K140" s="20">
        <f t="shared" si="5"/>
        <v>73</v>
      </c>
    </row>
    <row r="141" spans="1:11" x14ac:dyDescent="0.2">
      <c r="A141" s="47">
        <v>0.95833333333333337</v>
      </c>
      <c r="B141" s="75">
        <v>4</v>
      </c>
      <c r="C141" s="75">
        <v>4</v>
      </c>
      <c r="D141" s="75">
        <v>4</v>
      </c>
      <c r="E141" s="75">
        <v>5</v>
      </c>
      <c r="F141" s="75">
        <v>4</v>
      </c>
      <c r="G141" s="75">
        <v>5</v>
      </c>
      <c r="H141" s="75">
        <v>3</v>
      </c>
      <c r="I141" s="16">
        <v>78</v>
      </c>
      <c r="J141" s="17">
        <f t="shared" si="4"/>
        <v>5</v>
      </c>
      <c r="K141" s="20">
        <f t="shared" si="5"/>
        <v>73</v>
      </c>
    </row>
    <row r="142" spans="1:11" x14ac:dyDescent="0.2">
      <c r="A142" s="47">
        <v>0.96527777777777779</v>
      </c>
      <c r="B142" s="75">
        <v>4</v>
      </c>
      <c r="C142" s="75">
        <v>4</v>
      </c>
      <c r="D142" s="75">
        <v>4</v>
      </c>
      <c r="E142" s="75">
        <v>5</v>
      </c>
      <c r="F142" s="75">
        <v>3</v>
      </c>
      <c r="G142" s="75">
        <v>3</v>
      </c>
      <c r="H142" s="75">
        <v>1</v>
      </c>
      <c r="I142" s="16">
        <v>78</v>
      </c>
      <c r="J142" s="17">
        <f t="shared" si="4"/>
        <v>5</v>
      </c>
      <c r="K142" s="20">
        <f t="shared" si="5"/>
        <v>73</v>
      </c>
    </row>
    <row r="143" spans="1:11" x14ac:dyDescent="0.2">
      <c r="A143" s="47">
        <v>0.97222222222222221</v>
      </c>
      <c r="B143" s="75">
        <v>4</v>
      </c>
      <c r="C143" s="75">
        <v>4</v>
      </c>
      <c r="D143" s="75">
        <v>4</v>
      </c>
      <c r="E143" s="75">
        <v>5</v>
      </c>
      <c r="F143" s="75">
        <v>3</v>
      </c>
      <c r="G143" s="75">
        <v>2</v>
      </c>
      <c r="H143" s="75">
        <v>1</v>
      </c>
      <c r="I143" s="16">
        <v>78</v>
      </c>
      <c r="J143" s="17">
        <f t="shared" si="4"/>
        <v>5</v>
      </c>
      <c r="K143" s="20">
        <f t="shared" si="5"/>
        <v>73</v>
      </c>
    </row>
    <row r="144" spans="1:11" x14ac:dyDescent="0.2">
      <c r="A144" s="47">
        <v>0.97916666666666663</v>
      </c>
      <c r="B144" s="75">
        <v>2</v>
      </c>
      <c r="C144" s="75">
        <v>2</v>
      </c>
      <c r="D144" s="75">
        <v>2</v>
      </c>
      <c r="E144" s="75">
        <v>3</v>
      </c>
      <c r="F144" s="75">
        <v>1</v>
      </c>
      <c r="G144" s="75">
        <v>2</v>
      </c>
      <c r="H144" s="75">
        <v>1</v>
      </c>
      <c r="I144" s="16">
        <v>78</v>
      </c>
      <c r="J144" s="17">
        <f t="shared" si="4"/>
        <v>3</v>
      </c>
      <c r="K144" s="20">
        <f t="shared" si="5"/>
        <v>75</v>
      </c>
    </row>
    <row r="145" spans="1:11" x14ac:dyDescent="0.2">
      <c r="A145" s="47">
        <v>0.98611111111111116</v>
      </c>
      <c r="B145" s="75">
        <v>1</v>
      </c>
      <c r="C145" s="75">
        <v>1</v>
      </c>
      <c r="D145" s="75">
        <v>1</v>
      </c>
      <c r="E145" s="75">
        <v>1</v>
      </c>
      <c r="F145" s="75">
        <v>0</v>
      </c>
      <c r="G145" s="75">
        <v>0</v>
      </c>
      <c r="H145" s="75">
        <v>1</v>
      </c>
      <c r="I145" s="16">
        <v>78</v>
      </c>
      <c r="J145" s="17">
        <f t="shared" si="4"/>
        <v>1</v>
      </c>
      <c r="K145" s="20">
        <f t="shared" si="5"/>
        <v>77</v>
      </c>
    </row>
    <row r="146" spans="1:11" x14ac:dyDescent="0.2">
      <c r="A146" s="47">
        <v>0.99305555555555547</v>
      </c>
      <c r="B146" s="75">
        <v>0</v>
      </c>
      <c r="C146" s="75">
        <v>0</v>
      </c>
      <c r="D146" s="75">
        <v>0</v>
      </c>
      <c r="E146" s="75">
        <v>0</v>
      </c>
      <c r="F146" s="75">
        <v>0</v>
      </c>
      <c r="G146" s="75">
        <v>0</v>
      </c>
      <c r="H146" s="75">
        <v>1</v>
      </c>
      <c r="I146" s="16">
        <v>78</v>
      </c>
      <c r="J146" s="17">
        <f t="shared" si="4"/>
        <v>1</v>
      </c>
      <c r="K146" s="20">
        <f t="shared" si="5"/>
        <v>77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FE301190211B489C06682E6915895A" ma:contentTypeVersion="6" ma:contentTypeDescription="Crée un document." ma:contentTypeScope="" ma:versionID="c863c16c32238e45698b07aa958526c0">
  <xsd:schema xmlns:xsd="http://www.w3.org/2001/XMLSchema" xmlns:xs="http://www.w3.org/2001/XMLSchema" xmlns:p="http://schemas.microsoft.com/office/2006/metadata/properties" xmlns:ns2="71f2f7d8-9c0c-4383-a39f-c32695813780" xmlns:ns3="9c846295-1461-43bc-acfe-786f268f9883" targetNamespace="http://schemas.microsoft.com/office/2006/metadata/properties" ma:root="true" ma:fieldsID="c1c58a74f0bfc2f6b990e5cea265756c" ns2:_="" ns3:_="">
    <xsd:import namespace="71f2f7d8-9c0c-4383-a39f-c32695813780"/>
    <xsd:import namespace="9c846295-1461-43bc-acfe-786f268f98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2f7d8-9c0c-4383-a39f-c326958137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46295-1461-43bc-acfe-786f268f98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9ADB5F-9634-4EE0-B85D-0534EDD441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0DE578-CD05-4431-BC9E-8BE64BF3FE8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F15140F-D3B7-4BE4-A7E7-E97E0A143A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f2f7d8-9c0c-4383-a39f-c32695813780"/>
    <ds:schemaRef ds:uri="9c846295-1461-43bc-acfe-786f268f98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CDGR60A</vt:lpstr>
      <vt:lpstr>CDGR60D</vt:lpstr>
      <vt:lpstr>CDGR60M</vt:lpstr>
      <vt:lpstr>NEW GRAPH R60ADM</vt:lpstr>
      <vt:lpstr>CDGR10A</vt:lpstr>
      <vt:lpstr>CDGR10D</vt:lpstr>
      <vt:lpstr>NEW GRAPH R10AD</vt:lpstr>
      <vt:lpstr>CDGG60A</vt:lpstr>
      <vt:lpstr>CDGG60D</vt:lpstr>
      <vt:lpstr>CDG00H_R060A</vt:lpstr>
      <vt:lpstr>CDG00H_R060D</vt:lpstr>
    </vt:vector>
  </TitlesOfParts>
  <Company>cohor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Aviation Photos - Search Result</dc:title>
  <dc:creator>claude</dc:creator>
  <cp:lastModifiedBy>Sylvain VAUDESCAL</cp:lastModifiedBy>
  <cp:lastPrinted>2018-10-10T07:29:27Z</cp:lastPrinted>
  <dcterms:created xsi:type="dcterms:W3CDTF">2001-04-06T10:48:24Z</dcterms:created>
  <dcterms:modified xsi:type="dcterms:W3CDTF">2022-11-02T15:25:45Z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0x01010035FE301190211B489C06682E6915895A</vt:lpwstr>
  </property>
  <property fmtid="{D5CDD505-2E9C-101B-9397-08002B2CF9AE}" pid="3" name="Order">
    <vt:r8>781000</vt:r8>
  </property>
</Properties>
</file>